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Figures\chi-dinces-fig02001_ud\"/>
    </mc:Choice>
  </mc:AlternateContent>
  <xr:revisionPtr revIDLastSave="0" documentId="13_ncr:1_{41B99BA7-F883-464B-8276-AF4300EC1651}" xr6:coauthVersionLast="38" xr6:coauthVersionMax="38" xr10:uidLastSave="{00000000-0000-0000-0000-000000000000}"/>
  <bookViews>
    <workbookView xWindow="120" yWindow="45" windowWidth="19035" windowHeight="7425" activeTab="2" xr2:uid="{00000000-000D-0000-FFFF-FFFF00000000}"/>
  </bookViews>
  <sheets>
    <sheet name="Source Info." sheetId="5" r:id="rId1"/>
    <sheet name="Responses (full and by race)" sheetId="1" r:id="rId2"/>
    <sheet name="Figure 2.1" sheetId="7" r:id="rId3"/>
    <sheet name="Chi-Squared Output" sheetId="2"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1" l="1"/>
  <c r="D5" i="1"/>
  <c r="D4" i="1"/>
  <c r="C4" i="1"/>
  <c r="C5" i="1"/>
  <c r="C6" i="1"/>
  <c r="B6" i="1"/>
  <c r="B5" i="1"/>
  <c r="B4" i="1"/>
  <c r="E4" i="1" l="1"/>
  <c r="E6" i="1"/>
  <c r="F5" i="1"/>
  <c r="F6" i="1"/>
  <c r="E5" i="1"/>
  <c r="F4" i="1"/>
</calcChain>
</file>

<file path=xl/sharedStrings.xml><?xml version="1.0" encoding="utf-8"?>
<sst xmlns="http://schemas.openxmlformats.org/spreadsheetml/2006/main" count="22" uniqueCount="22">
  <si>
    <t>Helps</t>
  </si>
  <si>
    <t>Hurts</t>
  </si>
  <si>
    <t>Has no effect</t>
  </si>
  <si>
    <t>Response</t>
  </si>
  <si>
    <t>Data:</t>
  </si>
  <si>
    <t>Source:</t>
  </si>
  <si>
    <t>Use:</t>
  </si>
  <si>
    <t>Created:</t>
  </si>
  <si>
    <t>Checked:</t>
  </si>
  <si>
    <t>Updated:</t>
  </si>
  <si>
    <r>
      <t>Notes</t>
    </r>
    <r>
      <rPr>
        <sz val="10"/>
        <rFont val="Calibri"/>
        <family val="2"/>
      </rPr>
      <t>:</t>
    </r>
  </si>
  <si>
    <t>Proportion</t>
  </si>
  <si>
    <t>Upper 95% CI4</t>
  </si>
  <si>
    <t>All Races</t>
  </si>
  <si>
    <t>Lower 95% CI4</t>
  </si>
  <si>
    <t>Positive Error</t>
  </si>
  <si>
    <t>Negative Error</t>
  </si>
  <si>
    <t>Chapter 2, Figure 2.1</t>
  </si>
  <si>
    <r>
      <t xml:space="preserve">Responses to February 1997 ABC News </t>
    </r>
    <r>
      <rPr>
        <i/>
        <sz val="10"/>
        <rFont val="Calibri"/>
        <family val="2"/>
        <scheme val="minor"/>
      </rPr>
      <t>Nightline</t>
    </r>
    <r>
      <rPr>
        <sz val="10"/>
        <rFont val="Calibri"/>
        <family val="2"/>
        <scheme val="minor"/>
      </rPr>
      <t xml:space="preserve"> Poll Question: "Do you think that the presence of Whites, Blacks and other minorities on sports teams helps, hurts, or has no effect on integration and reduction of racial tension in the other areas of life?"</t>
    </r>
  </si>
  <si>
    <r>
      <t xml:space="preserve">ABC News, </t>
    </r>
    <r>
      <rPr>
        <i/>
        <sz val="12"/>
        <rFont val="Calibri"/>
        <family val="2"/>
        <scheme val="minor"/>
      </rPr>
      <t>"Nightline" Jackie Robinson Poll</t>
    </r>
    <r>
      <rPr>
        <sz val="12"/>
        <rFont val="Calibri"/>
        <family val="2"/>
        <scheme val="minor"/>
      </rPr>
      <t xml:space="preserve"> (Ann Arbor, MI: Interuniversity Consortium for Political and Social Research, 1997).</t>
    </r>
  </si>
  <si>
    <r>
      <t>Survey conducted using a three-stage stratified random sample. See hard copies of codebook and data collection instrument for information on weights and sampling methodology. Results account for sampling weights, and error bars represent 95 percent confidence intervals. A chi-squared analysis showed that responses were not statistically dependent on the race of the respondent (</t>
    </r>
    <r>
      <rPr>
        <i/>
        <sz val="12"/>
        <rFont val="Calibri"/>
        <family val="2"/>
        <scheme val="minor"/>
      </rPr>
      <t>p</t>
    </r>
    <r>
      <rPr>
        <sz val="12"/>
        <rFont val="Calibri"/>
        <family val="2"/>
        <scheme val="minor"/>
      </rPr>
      <t xml:space="preserve"> = 0.309).</t>
    </r>
  </si>
  <si>
    <t>Responses to February 1997 ABC News Nightline Poll Question: "Do you think that the presence of Whites, Blacks and other minorities on sports teams helps, hurts, or has no effect on integration and reduction of racial tension in the other areas of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</si>
</sst>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8" x14ac:knownFonts="1">
    <font>
      <sz val="11"/>
      <color theme="1"/>
      <name val="Calibri"/>
      <family val="2"/>
      <scheme val="minor"/>
    </font>
    <font>
      <b/>
      <sz val="11"/>
      <color theme="1"/>
      <name val="Calibri"/>
      <family val="2"/>
      <scheme val="minor"/>
    </font>
    <font>
      <sz val="10"/>
      <name val="Calibri"/>
      <family val="2"/>
      <scheme val="minor"/>
    </font>
    <font>
      <i/>
      <sz val="10"/>
      <name val="Calibri"/>
      <family val="2"/>
      <scheme val="minor"/>
    </font>
    <font>
      <sz val="10"/>
      <name val="Calibri"/>
      <family val="2"/>
    </font>
    <font>
      <b/>
      <sz val="11"/>
      <color theme="0"/>
      <name val="Calibri"/>
      <family val="2"/>
      <scheme val="minor"/>
    </font>
    <font>
      <sz val="12"/>
      <name val="Calibri"/>
      <family val="2"/>
      <scheme val="minor"/>
    </font>
    <font>
      <i/>
      <sz val="12"/>
      <name val="Calibri"/>
      <family val="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49">
    <xf numFmtId="0" fontId="0" fillId="0" borderId="0" xfId="0"/>
    <xf numFmtId="0" fontId="1" fillId="2" borderId="8" xfId="0" applyFont="1" applyFill="1" applyBorder="1" applyAlignment="1">
      <alignment vertical="top"/>
    </xf>
    <xf numFmtId="0" fontId="1" fillId="2" borderId="4" xfId="0" applyFont="1" applyFill="1" applyBorder="1"/>
    <xf numFmtId="165" fontId="0" fillId="0" borderId="7" xfId="0" applyNumberFormat="1" applyFill="1" applyBorder="1" applyAlignment="1">
      <alignment horizontal="center"/>
    </xf>
    <xf numFmtId="0" fontId="1" fillId="0" borderId="8"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xf numFmtId="165" fontId="0" fillId="0" borderId="23" xfId="0" applyNumberFormat="1" applyFill="1" applyBorder="1" applyAlignment="1">
      <alignment horizontal="center"/>
    </xf>
    <xf numFmtId="0" fontId="1" fillId="0" borderId="24" xfId="0" applyFont="1" applyFill="1" applyBorder="1"/>
    <xf numFmtId="165" fontId="0" fillId="0" borderId="25" xfId="0" applyNumberFormat="1" applyFill="1" applyBorder="1" applyAlignment="1">
      <alignment horizontal="center"/>
    </xf>
    <xf numFmtId="165" fontId="0" fillId="0" borderId="26" xfId="0" applyNumberFormat="1" applyFill="1" applyBorder="1" applyAlignment="1">
      <alignment horizontal="center"/>
    </xf>
    <xf numFmtId="164" fontId="6" fillId="2" borderId="9" xfId="0" applyNumberFormat="1" applyFont="1" applyFill="1" applyBorder="1" applyAlignment="1">
      <alignment horizontal="left" vertical="top" wrapText="1"/>
    </xf>
    <xf numFmtId="164" fontId="6" fillId="2" borderId="10" xfId="0" applyNumberFormat="1" applyFont="1" applyFill="1" applyBorder="1" applyAlignment="1">
      <alignment horizontal="left" vertical="top" wrapText="1"/>
    </xf>
    <xf numFmtId="164" fontId="6" fillId="2" borderId="11" xfId="0" applyNumberFormat="1" applyFont="1" applyFill="1" applyBorder="1" applyAlignment="1">
      <alignment horizontal="left" vertical="top" wrapText="1"/>
    </xf>
    <xf numFmtId="0" fontId="1" fillId="2" borderId="1" xfId="0" applyFont="1" applyFill="1" applyBorder="1" applyAlignment="1">
      <alignment horizontal="left" vertical="top"/>
    </xf>
    <xf numFmtId="0" fontId="1" fillId="2" borderId="7" xfId="0" applyFont="1" applyFill="1" applyBorder="1" applyAlignment="1">
      <alignment horizontal="left" vertical="top"/>
    </xf>
    <xf numFmtId="0" fontId="1" fillId="2" borderId="4" xfId="0" applyFont="1" applyFill="1" applyBorder="1" applyAlignment="1">
      <alignment horizontal="left" vertical="top"/>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0" xfId="0" applyFont="1" applyFill="1" applyBorder="1" applyAlignment="1">
      <alignment vertical="top" wrapText="1"/>
    </xf>
    <xf numFmtId="0" fontId="2" fillId="2" borderId="1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6" fillId="2" borderId="2" xfId="0" applyFont="1" applyFill="1" applyBorder="1" applyAlignment="1">
      <alignment vertical="top" wrapText="1"/>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7" fillId="2" borderId="5" xfId="0" applyFont="1" applyFill="1" applyBorder="1" applyAlignment="1">
      <alignment vertical="top" wrapText="1"/>
    </xf>
    <xf numFmtId="0" fontId="7" fillId="2" borderId="6" xfId="0" applyFont="1" applyFill="1" applyBorder="1" applyAlignment="1">
      <alignment vertical="top" wrapText="1"/>
    </xf>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6" fillId="2" borderId="12" xfId="0" applyFont="1" applyFill="1" applyBorder="1" applyAlignment="1">
      <alignment horizontal="justify" vertical="top" wrapText="1"/>
    </xf>
    <xf numFmtId="0" fontId="6" fillId="2" borderId="2" xfId="0" applyFont="1" applyFill="1" applyBorder="1" applyAlignment="1">
      <alignment horizontal="justify" vertical="top" wrapText="1"/>
    </xf>
    <xf numFmtId="0" fontId="6" fillId="2" borderId="3" xfId="0" applyFont="1" applyFill="1" applyBorder="1" applyAlignment="1">
      <alignment horizontal="justify" vertical="top" wrapText="1"/>
    </xf>
    <xf numFmtId="0" fontId="6" fillId="2" borderId="13"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14" xfId="0" applyFont="1" applyFill="1" applyBorder="1" applyAlignment="1">
      <alignment horizontal="justify" vertical="top" wrapText="1"/>
    </xf>
    <xf numFmtId="0" fontId="6" fillId="2" borderId="15" xfId="0" applyFont="1" applyFill="1" applyBorder="1" applyAlignment="1">
      <alignment horizontal="justify" vertical="top"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vertical="top" wrapText="1"/>
    </xf>
    <xf numFmtId="0" fontId="1" fillId="2" borderId="1" xfId="0" applyFont="1" applyFill="1" applyBorder="1" applyAlignment="1">
      <alignment vertical="top"/>
    </xf>
    <xf numFmtId="0" fontId="1" fillId="2" borderId="4" xfId="0" applyFont="1" applyFill="1" applyBorder="1" applyAlignment="1">
      <alignment vertical="top"/>
    </xf>
    <xf numFmtId="0" fontId="1" fillId="2" borderId="7" xfId="0" applyFont="1" applyFill="1" applyBorder="1" applyAlignment="1">
      <alignment vertical="top"/>
    </xf>
    <xf numFmtId="0" fontId="1" fillId="0" borderId="0" xfId="0" applyFont="1" applyAlignment="1">
      <alignment horizontal="lef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5" fillId="0" borderId="16" xfId="0" applyFont="1" applyFill="1" applyBorder="1" applyAlignment="1">
      <alignment horizontal="center"/>
    </xf>
    <xf numFmtId="0" fontId="5" fillId="0" borderId="2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v>Helps</c:v>
          </c:tx>
          <c:spPr>
            <a:solidFill>
              <a:schemeClr val="bg1">
                <a:lumMod val="85000"/>
              </a:schemeClr>
            </a:solidFill>
            <a:ln w="25400">
              <a:solidFill>
                <a:schemeClr val="tx1"/>
              </a:solidFill>
            </a:ln>
            <a:effectLst/>
          </c:spPr>
          <c:invertIfNegative val="0"/>
          <c:dPt>
            <c:idx val="0"/>
            <c:invertIfNegative val="0"/>
            <c:bubble3D val="0"/>
            <c:spPr>
              <a:solidFill>
                <a:schemeClr val="bg1">
                  <a:lumMod val="85000"/>
                </a:schemeClr>
              </a:solidFill>
              <a:ln w="25400">
                <a:solidFill>
                  <a:schemeClr val="tx1"/>
                </a:solidFill>
              </a:ln>
              <a:effectLst/>
            </c:spPr>
            <c:extLst>
              <c:ext xmlns:c16="http://schemas.microsoft.com/office/drawing/2014/chart" uri="{C3380CC4-5D6E-409C-BE32-E72D297353CC}">
                <c16:uniqueId val="{00000005-4605-4A8C-8783-FD1574BE2C47}"/>
              </c:ext>
            </c:extLst>
          </c:dPt>
          <c:errBars>
            <c:errBarType val="both"/>
            <c:errValType val="cust"/>
            <c:noEndCap val="0"/>
            <c:plus>
              <c:numRef>
                <c:f>'Responses (full and by race)'!$F$4</c:f>
                <c:numCache>
                  <c:formatCode>General</c:formatCode>
                  <c:ptCount val="1"/>
                  <c:pt idx="0">
                    <c:v>4.1999999999999926E-2</c:v>
                  </c:pt>
                </c:numCache>
              </c:numRef>
            </c:plus>
            <c:minus>
              <c:numRef>
                <c:f>'Responses (full and by race)'!$E$4</c:f>
                <c:numCache>
                  <c:formatCode>General</c:formatCode>
                  <c:ptCount val="1"/>
                  <c:pt idx="0">
                    <c:v>4.2000000000000037E-2</c:v>
                  </c:pt>
                </c:numCache>
              </c:numRef>
            </c:minus>
            <c:spPr>
              <a:noFill/>
              <a:ln w="34925" cap="flat" cmpd="sng" algn="ctr">
                <a:solidFill>
                  <a:schemeClr val="tx1"/>
                </a:solidFill>
                <a:round/>
              </a:ln>
              <a:effectLst/>
            </c:spPr>
          </c:errBars>
          <c:val>
            <c:numRef>
              <c:f>'Responses (full and by race)'!$B$4</c:f>
              <c:numCache>
                <c:formatCode>0.0%</c:formatCode>
                <c:ptCount val="1"/>
                <c:pt idx="0">
                  <c:v>0.52600000000000002</c:v>
                </c:pt>
              </c:numCache>
            </c:numRef>
          </c:val>
          <c:extLst>
            <c:ext xmlns:c16="http://schemas.microsoft.com/office/drawing/2014/chart" uri="{C3380CC4-5D6E-409C-BE32-E72D297353CC}">
              <c16:uniqueId val="{00000000-4605-4A8C-8783-FD1574BE2C47}"/>
            </c:ext>
          </c:extLst>
        </c:ser>
        <c:ser>
          <c:idx val="1"/>
          <c:order val="1"/>
          <c:tx>
            <c:v>Hurts</c:v>
          </c:tx>
          <c:spPr>
            <a:solidFill>
              <a:schemeClr val="bg1"/>
            </a:solidFill>
            <a:ln w="25400">
              <a:solidFill>
                <a:schemeClr val="tx1"/>
              </a:solidFill>
            </a:ln>
            <a:effectLst/>
          </c:spPr>
          <c:invertIfNegative val="0"/>
          <c:dPt>
            <c:idx val="0"/>
            <c:invertIfNegative val="0"/>
            <c:bubble3D val="0"/>
            <c:spPr>
              <a:solidFill>
                <a:schemeClr val="bg1"/>
              </a:solidFill>
              <a:ln w="25400">
                <a:solidFill>
                  <a:schemeClr val="tx1"/>
                </a:solidFill>
              </a:ln>
              <a:effectLst/>
            </c:spPr>
            <c:extLst>
              <c:ext xmlns:c16="http://schemas.microsoft.com/office/drawing/2014/chart" uri="{C3380CC4-5D6E-409C-BE32-E72D297353CC}">
                <c16:uniqueId val="{00000002-4605-4A8C-8783-FD1574BE2C47}"/>
              </c:ext>
            </c:extLst>
          </c:dPt>
          <c:errBars>
            <c:errBarType val="both"/>
            <c:errValType val="cust"/>
            <c:noEndCap val="0"/>
            <c:plus>
              <c:numRef>
                <c:f>'Responses (full and by race)'!$F$5</c:f>
                <c:numCache>
                  <c:formatCode>General</c:formatCode>
                  <c:ptCount val="1"/>
                  <c:pt idx="0">
                    <c:v>2.6999999999999982E-2</c:v>
                  </c:pt>
                </c:numCache>
              </c:numRef>
            </c:plus>
            <c:minus>
              <c:numRef>
                <c:f>'Responses (full and by race)'!$E$5</c:f>
                <c:numCache>
                  <c:formatCode>General</c:formatCode>
                  <c:ptCount val="1"/>
                  <c:pt idx="0">
                    <c:v>2.1000000000000005E-2</c:v>
                  </c:pt>
                </c:numCache>
              </c:numRef>
            </c:minus>
            <c:spPr>
              <a:noFill/>
              <a:ln w="34925" cap="flat" cmpd="sng" algn="ctr">
                <a:solidFill>
                  <a:schemeClr val="tx1"/>
                </a:solidFill>
                <a:round/>
              </a:ln>
              <a:effectLst/>
            </c:spPr>
          </c:errBars>
          <c:val>
            <c:numRef>
              <c:f>'Responses (full and by race)'!$B$5</c:f>
              <c:numCache>
                <c:formatCode>0.0%</c:formatCode>
                <c:ptCount val="1"/>
                <c:pt idx="0">
                  <c:v>8.5000000000000006E-2</c:v>
                </c:pt>
              </c:numCache>
            </c:numRef>
          </c:val>
          <c:extLst>
            <c:ext xmlns:c16="http://schemas.microsoft.com/office/drawing/2014/chart" uri="{C3380CC4-5D6E-409C-BE32-E72D297353CC}">
              <c16:uniqueId val="{00000003-4605-4A8C-8783-FD1574BE2C47}"/>
            </c:ext>
          </c:extLst>
        </c:ser>
        <c:ser>
          <c:idx val="2"/>
          <c:order val="2"/>
          <c:tx>
            <c:v>No effect</c:v>
          </c:tx>
          <c:spPr>
            <a:solidFill>
              <a:schemeClr val="bg1">
                <a:lumMod val="50000"/>
              </a:schemeClr>
            </a:solidFill>
            <a:ln w="25400">
              <a:solidFill>
                <a:schemeClr val="tx1"/>
              </a:solidFill>
            </a:ln>
            <a:effectLst/>
          </c:spPr>
          <c:invertIfNegative val="0"/>
          <c:errBars>
            <c:errBarType val="both"/>
            <c:errValType val="cust"/>
            <c:noEndCap val="0"/>
            <c:plus>
              <c:numRef>
                <c:f>'Responses (full and by race)'!$F$6</c:f>
                <c:numCache>
                  <c:formatCode>General</c:formatCode>
                  <c:ptCount val="1"/>
                  <c:pt idx="0">
                    <c:v>4.1999999999999982E-2</c:v>
                  </c:pt>
                </c:numCache>
              </c:numRef>
            </c:plus>
            <c:minus>
              <c:numRef>
                <c:f>'Responses (full and by race)'!$E$6</c:f>
                <c:numCache>
                  <c:formatCode>General</c:formatCode>
                  <c:ptCount val="1"/>
                  <c:pt idx="0">
                    <c:v>4.1000000000000036E-2</c:v>
                  </c:pt>
                </c:numCache>
              </c:numRef>
            </c:minus>
            <c:spPr>
              <a:noFill/>
              <a:ln w="34925" cap="flat" cmpd="sng" algn="ctr">
                <a:solidFill>
                  <a:schemeClr val="tx1"/>
                </a:solidFill>
                <a:round/>
              </a:ln>
              <a:effectLst/>
            </c:spPr>
          </c:errBars>
          <c:val>
            <c:numRef>
              <c:f>'Responses (full and by race)'!$B$6</c:f>
              <c:numCache>
                <c:formatCode>0.0%</c:formatCode>
                <c:ptCount val="1"/>
                <c:pt idx="0">
                  <c:v>0.38900000000000001</c:v>
                </c:pt>
              </c:numCache>
            </c:numRef>
          </c:val>
          <c:extLst>
            <c:ext xmlns:c16="http://schemas.microsoft.com/office/drawing/2014/chart" uri="{C3380CC4-5D6E-409C-BE32-E72D297353CC}">
              <c16:uniqueId val="{00000004-4605-4A8C-8783-FD1574BE2C47}"/>
            </c:ext>
          </c:extLst>
        </c:ser>
        <c:dLbls>
          <c:showLegendKey val="0"/>
          <c:showVal val="0"/>
          <c:showCatName val="0"/>
          <c:showSerName val="0"/>
          <c:showPercent val="0"/>
          <c:showBubbleSize val="0"/>
        </c:dLbls>
        <c:gapWidth val="219"/>
        <c:overlap val="-27"/>
        <c:axId val="150227984"/>
        <c:axId val="150228544"/>
      </c:barChart>
      <c:catAx>
        <c:axId val="150227984"/>
        <c:scaling>
          <c:orientation val="minMax"/>
        </c:scaling>
        <c:delete val="1"/>
        <c:axPos val="b"/>
        <c:majorTickMark val="none"/>
        <c:minorTickMark val="none"/>
        <c:tickLblPos val="nextTo"/>
        <c:crossAx val="150228544"/>
        <c:crosses val="autoZero"/>
        <c:auto val="1"/>
        <c:lblAlgn val="ctr"/>
        <c:lblOffset val="100"/>
        <c:noMultiLvlLbl val="0"/>
      </c:catAx>
      <c:valAx>
        <c:axId val="150228544"/>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3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32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3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50227984"/>
        <c:crosses val="autoZero"/>
        <c:crossBetween val="between"/>
      </c:valAx>
      <c:spPr>
        <a:noFill/>
        <a:ln>
          <a:noFill/>
        </a:ln>
        <a:effectLst/>
      </c:spPr>
    </c:plotArea>
    <c:legend>
      <c:legendPos val="t"/>
      <c:layout>
        <c:manualLayout>
          <c:xMode val="edge"/>
          <c:yMode val="edge"/>
          <c:x val="0.21703364877555445"/>
          <c:y val="2.2231579537016613E-2"/>
          <c:w val="0.68776756483421209"/>
          <c:h val="5.6055089758609913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12801600" cy="7315200"/>
    <xdr:graphicFrame macro="">
      <xdr:nvGraphicFramePr>
        <xdr:cNvPr id="2" name="Chart 1">
          <a:extLst>
            <a:ext uri="{FF2B5EF4-FFF2-40B4-BE49-F238E27FC236}">
              <a16:creationId xmlns:a16="http://schemas.microsoft.com/office/drawing/2014/main" id="{8F764C83-783C-47A9-BBE8-9EE792022B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66675</xdr:colOff>
      <xdr:row>23</xdr:row>
      <xdr:rowOff>152400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72275" cy="4533900"/>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workbookViewId="0">
      <selection activeCell="B1" sqref="B1:I3"/>
    </sheetView>
  </sheetViews>
  <sheetFormatPr defaultRowHeight="15" x14ac:dyDescent="0.25"/>
  <sheetData>
    <row r="1" spans="1:9" x14ac:dyDescent="0.25">
      <c r="A1" s="14" t="s">
        <v>4</v>
      </c>
      <c r="B1" s="17" t="s">
        <v>18</v>
      </c>
      <c r="C1" s="17"/>
      <c r="D1" s="17"/>
      <c r="E1" s="17"/>
      <c r="F1" s="17"/>
      <c r="G1" s="17"/>
      <c r="H1" s="17"/>
      <c r="I1" s="18"/>
    </row>
    <row r="2" spans="1:9" x14ac:dyDescent="0.25">
      <c r="A2" s="15"/>
      <c r="B2" s="19"/>
      <c r="C2" s="19"/>
      <c r="D2" s="19"/>
      <c r="E2" s="19"/>
      <c r="F2" s="19"/>
      <c r="G2" s="19"/>
      <c r="H2" s="19"/>
      <c r="I2" s="20"/>
    </row>
    <row r="3" spans="1:9" x14ac:dyDescent="0.25">
      <c r="A3" s="16"/>
      <c r="B3" s="21"/>
      <c r="C3" s="21"/>
      <c r="D3" s="21"/>
      <c r="E3" s="21"/>
      <c r="F3" s="21"/>
      <c r="G3" s="21"/>
      <c r="H3" s="21"/>
      <c r="I3" s="22"/>
    </row>
    <row r="4" spans="1:9" x14ac:dyDescent="0.25">
      <c r="A4" s="40" t="s">
        <v>5</v>
      </c>
      <c r="B4" s="23" t="s">
        <v>19</v>
      </c>
      <c r="C4" s="24"/>
      <c r="D4" s="24"/>
      <c r="E4" s="24"/>
      <c r="F4" s="24"/>
      <c r="G4" s="24"/>
      <c r="H4" s="24"/>
      <c r="I4" s="25"/>
    </row>
    <row r="5" spans="1:9" x14ac:dyDescent="0.25">
      <c r="A5" s="41"/>
      <c r="B5" s="26"/>
      <c r="C5" s="26"/>
      <c r="D5" s="26"/>
      <c r="E5" s="26"/>
      <c r="F5" s="26"/>
      <c r="G5" s="26"/>
      <c r="H5" s="26"/>
      <c r="I5" s="27"/>
    </row>
    <row r="6" spans="1:9" ht="15.75" x14ac:dyDescent="0.25">
      <c r="A6" s="1" t="s">
        <v>6</v>
      </c>
      <c r="B6" s="28" t="s">
        <v>17</v>
      </c>
      <c r="C6" s="29"/>
      <c r="D6" s="29"/>
      <c r="E6" s="29"/>
      <c r="F6" s="29"/>
      <c r="G6" s="29"/>
      <c r="H6" s="29"/>
      <c r="I6" s="30"/>
    </row>
    <row r="7" spans="1:9" x14ac:dyDescent="0.25">
      <c r="A7" s="40" t="s">
        <v>10</v>
      </c>
      <c r="B7" s="31" t="s">
        <v>20</v>
      </c>
      <c r="C7" s="32"/>
      <c r="D7" s="32"/>
      <c r="E7" s="32"/>
      <c r="F7" s="32"/>
      <c r="G7" s="32"/>
      <c r="H7" s="32"/>
      <c r="I7" s="33"/>
    </row>
    <row r="8" spans="1:9" x14ac:dyDescent="0.25">
      <c r="A8" s="42"/>
      <c r="B8" s="34"/>
      <c r="C8" s="35"/>
      <c r="D8" s="35"/>
      <c r="E8" s="35"/>
      <c r="F8" s="35"/>
      <c r="G8" s="35"/>
      <c r="H8" s="35"/>
      <c r="I8" s="36"/>
    </row>
    <row r="9" spans="1:9" x14ac:dyDescent="0.25">
      <c r="A9" s="42"/>
      <c r="B9" s="34"/>
      <c r="C9" s="35"/>
      <c r="D9" s="35"/>
      <c r="E9" s="35"/>
      <c r="F9" s="35"/>
      <c r="G9" s="35"/>
      <c r="H9" s="35"/>
      <c r="I9" s="36"/>
    </row>
    <row r="10" spans="1:9" x14ac:dyDescent="0.25">
      <c r="A10" s="42"/>
      <c r="B10" s="34"/>
      <c r="C10" s="35"/>
      <c r="D10" s="35"/>
      <c r="E10" s="35"/>
      <c r="F10" s="35"/>
      <c r="G10" s="35"/>
      <c r="H10" s="35"/>
      <c r="I10" s="36"/>
    </row>
    <row r="11" spans="1:9" x14ac:dyDescent="0.25">
      <c r="A11" s="42"/>
      <c r="B11" s="34"/>
      <c r="C11" s="35"/>
      <c r="D11" s="35"/>
      <c r="E11" s="35"/>
      <c r="F11" s="35"/>
      <c r="G11" s="35"/>
      <c r="H11" s="35"/>
      <c r="I11" s="36"/>
    </row>
    <row r="12" spans="1:9" x14ac:dyDescent="0.25">
      <c r="A12" s="42"/>
      <c r="B12" s="34"/>
      <c r="C12" s="35"/>
      <c r="D12" s="35"/>
      <c r="E12" s="35"/>
      <c r="F12" s="35"/>
      <c r="G12" s="35"/>
      <c r="H12" s="35"/>
      <c r="I12" s="36"/>
    </row>
    <row r="13" spans="1:9" x14ac:dyDescent="0.25">
      <c r="A13" s="42"/>
      <c r="B13" s="34"/>
      <c r="C13" s="35"/>
      <c r="D13" s="35"/>
      <c r="E13" s="35"/>
      <c r="F13" s="35"/>
      <c r="G13" s="35"/>
      <c r="H13" s="35"/>
      <c r="I13" s="36"/>
    </row>
    <row r="14" spans="1:9" x14ac:dyDescent="0.25">
      <c r="A14" s="42"/>
      <c r="B14" s="34"/>
      <c r="C14" s="35"/>
      <c r="D14" s="35"/>
      <c r="E14" s="35"/>
      <c r="F14" s="35"/>
      <c r="G14" s="35"/>
      <c r="H14" s="35"/>
      <c r="I14" s="36"/>
    </row>
    <row r="15" spans="1:9" x14ac:dyDescent="0.25">
      <c r="A15" s="42"/>
      <c r="B15" s="34"/>
      <c r="C15" s="35"/>
      <c r="D15" s="35"/>
      <c r="E15" s="35"/>
      <c r="F15" s="35"/>
      <c r="G15" s="35"/>
      <c r="H15" s="35"/>
      <c r="I15" s="36"/>
    </row>
    <row r="16" spans="1:9" x14ac:dyDescent="0.25">
      <c r="A16" s="42"/>
      <c r="B16" s="34"/>
      <c r="C16" s="35"/>
      <c r="D16" s="35"/>
      <c r="E16" s="35"/>
      <c r="F16" s="35"/>
      <c r="G16" s="35"/>
      <c r="H16" s="35"/>
      <c r="I16" s="36"/>
    </row>
    <row r="17" spans="1:9" x14ac:dyDescent="0.25">
      <c r="A17" s="42"/>
      <c r="B17" s="34"/>
      <c r="C17" s="35"/>
      <c r="D17" s="35"/>
      <c r="E17" s="35"/>
      <c r="F17" s="35"/>
      <c r="G17" s="35"/>
      <c r="H17" s="35"/>
      <c r="I17" s="36"/>
    </row>
    <row r="18" spans="1:9" x14ac:dyDescent="0.25">
      <c r="A18" s="42"/>
      <c r="B18" s="34"/>
      <c r="C18" s="35"/>
      <c r="D18" s="35"/>
      <c r="E18" s="35"/>
      <c r="F18" s="35"/>
      <c r="G18" s="35"/>
      <c r="H18" s="35"/>
      <c r="I18" s="36"/>
    </row>
    <row r="19" spans="1:9" x14ac:dyDescent="0.25">
      <c r="A19" s="42"/>
      <c r="B19" s="34"/>
      <c r="C19" s="35"/>
      <c r="D19" s="35"/>
      <c r="E19" s="35"/>
      <c r="F19" s="35"/>
      <c r="G19" s="35"/>
      <c r="H19" s="35"/>
      <c r="I19" s="36"/>
    </row>
    <row r="20" spans="1:9" x14ac:dyDescent="0.25">
      <c r="A20" s="42"/>
      <c r="B20" s="34"/>
      <c r="C20" s="35"/>
      <c r="D20" s="35"/>
      <c r="E20" s="35"/>
      <c r="F20" s="35"/>
      <c r="G20" s="35"/>
      <c r="H20" s="35"/>
      <c r="I20" s="36"/>
    </row>
    <row r="21" spans="1:9" x14ac:dyDescent="0.25">
      <c r="A21" s="41"/>
      <c r="B21" s="37"/>
      <c r="C21" s="38"/>
      <c r="D21" s="38"/>
      <c r="E21" s="38"/>
      <c r="F21" s="38"/>
      <c r="G21" s="38"/>
      <c r="H21" s="38"/>
      <c r="I21" s="39"/>
    </row>
    <row r="22" spans="1:9" ht="15.75" x14ac:dyDescent="0.25">
      <c r="A22" s="2" t="s">
        <v>7</v>
      </c>
      <c r="B22" s="11">
        <v>42165</v>
      </c>
      <c r="C22" s="12"/>
      <c r="D22" s="12"/>
      <c r="E22" s="12"/>
      <c r="F22" s="12"/>
      <c r="G22" s="12"/>
      <c r="H22" s="12"/>
      <c r="I22" s="13"/>
    </row>
    <row r="23" spans="1:9" ht="15.75" x14ac:dyDescent="0.25">
      <c r="A23" s="2" t="s">
        <v>8</v>
      </c>
      <c r="B23" s="11">
        <v>43418</v>
      </c>
      <c r="C23" s="12"/>
      <c r="D23" s="12"/>
      <c r="E23" s="12"/>
      <c r="F23" s="12"/>
      <c r="G23" s="12"/>
      <c r="H23" s="12"/>
      <c r="I23" s="13"/>
    </row>
    <row r="24" spans="1:9" ht="15.75" x14ac:dyDescent="0.25">
      <c r="A24" s="2" t="s">
        <v>9</v>
      </c>
      <c r="B24" s="11">
        <v>43418</v>
      </c>
      <c r="C24" s="12"/>
      <c r="D24" s="12"/>
      <c r="E24" s="12"/>
      <c r="F24" s="12"/>
      <c r="G24" s="12"/>
      <c r="H24" s="12"/>
      <c r="I24" s="13"/>
    </row>
  </sheetData>
  <mergeCells count="10">
    <mergeCell ref="B23:I23"/>
    <mergeCell ref="B24:I24"/>
    <mergeCell ref="A1:A3"/>
    <mergeCell ref="B1:I3"/>
    <mergeCell ref="B4:I5"/>
    <mergeCell ref="B6:I6"/>
    <mergeCell ref="B7:I21"/>
    <mergeCell ref="B22:I22"/>
    <mergeCell ref="A4:A5"/>
    <mergeCell ref="A7:A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
  <sheetViews>
    <sheetView zoomScale="110" zoomScaleNormal="110" workbookViewId="0">
      <selection activeCell="D10" sqref="D10"/>
    </sheetView>
  </sheetViews>
  <sheetFormatPr defaultRowHeight="15" x14ac:dyDescent="0.25"/>
  <cols>
    <col min="1" max="6" width="15.7109375" customWidth="1"/>
  </cols>
  <sheetData>
    <row r="1" spans="1:21" ht="15.75" thickBot="1" x14ac:dyDescent="0.3">
      <c r="A1" s="43" t="s">
        <v>21</v>
      </c>
      <c r="B1" s="43"/>
      <c r="C1" s="43"/>
      <c r="D1" s="43"/>
      <c r="E1" s="43"/>
      <c r="F1" s="43"/>
      <c r="G1" s="43"/>
      <c r="H1" s="43"/>
      <c r="I1" s="43"/>
      <c r="J1" s="43"/>
      <c r="K1" s="43"/>
      <c r="L1" s="43"/>
      <c r="M1" s="43"/>
      <c r="N1" s="43"/>
      <c r="O1" s="43"/>
      <c r="P1" s="43"/>
      <c r="Q1" s="43"/>
      <c r="R1" s="43"/>
      <c r="S1" s="43"/>
      <c r="T1" s="43"/>
      <c r="U1" s="43"/>
    </row>
    <row r="2" spans="1:21" x14ac:dyDescent="0.25">
      <c r="A2" s="47" t="s">
        <v>3</v>
      </c>
      <c r="B2" s="44" t="s">
        <v>13</v>
      </c>
      <c r="C2" s="45"/>
      <c r="D2" s="45"/>
      <c r="E2" s="45"/>
      <c r="F2" s="46"/>
    </row>
    <row r="3" spans="1:21" x14ac:dyDescent="0.25">
      <c r="A3" s="48"/>
      <c r="B3" s="4" t="s">
        <v>11</v>
      </c>
      <c r="C3" s="4" t="s">
        <v>14</v>
      </c>
      <c r="D3" s="4" t="s">
        <v>12</v>
      </c>
      <c r="E3" s="4" t="s">
        <v>16</v>
      </c>
      <c r="F3" s="5" t="s">
        <v>15</v>
      </c>
    </row>
    <row r="4" spans="1:21" x14ac:dyDescent="0.25">
      <c r="A4" s="6" t="s">
        <v>0</v>
      </c>
      <c r="B4" s="3">
        <f>52.6/100</f>
        <v>0.52600000000000002</v>
      </c>
      <c r="C4" s="3">
        <f>48.4/100</f>
        <v>0.48399999999999999</v>
      </c>
      <c r="D4" s="3">
        <f>56.8/100</f>
        <v>0.56799999999999995</v>
      </c>
      <c r="E4" s="3">
        <f>B4-C4</f>
        <v>4.2000000000000037E-2</v>
      </c>
      <c r="F4" s="7">
        <f>D4-B4</f>
        <v>4.1999999999999926E-2</v>
      </c>
    </row>
    <row r="5" spans="1:21" x14ac:dyDescent="0.25">
      <c r="A5" s="6" t="s">
        <v>1</v>
      </c>
      <c r="B5" s="3">
        <f>8.5/100</f>
        <v>8.5000000000000006E-2</v>
      </c>
      <c r="C5" s="3">
        <f>6.4/100</f>
        <v>6.4000000000000001E-2</v>
      </c>
      <c r="D5" s="3">
        <f>11.2/100</f>
        <v>0.11199999999999999</v>
      </c>
      <c r="E5" s="3">
        <f t="shared" ref="E5:E6" si="0">B5-C5</f>
        <v>2.1000000000000005E-2</v>
      </c>
      <c r="F5" s="7">
        <f t="shared" ref="F5:F6" si="1">D5-B5</f>
        <v>2.6999999999999982E-2</v>
      </c>
    </row>
    <row r="6" spans="1:21" ht="15.75" thickBot="1" x14ac:dyDescent="0.3">
      <c r="A6" s="8" t="s">
        <v>2</v>
      </c>
      <c r="B6" s="9">
        <f>38.9/100</f>
        <v>0.38900000000000001</v>
      </c>
      <c r="C6" s="9">
        <f>34.8/100</f>
        <v>0.34799999999999998</v>
      </c>
      <c r="D6" s="9">
        <f>43.1/100</f>
        <v>0.43099999999999999</v>
      </c>
      <c r="E6" s="9">
        <f t="shared" si="0"/>
        <v>4.1000000000000036E-2</v>
      </c>
      <c r="F6" s="10">
        <f t="shared" si="1"/>
        <v>4.1999999999999982E-2</v>
      </c>
    </row>
  </sheetData>
  <mergeCells count="3">
    <mergeCell ref="A1:U1"/>
    <mergeCell ref="B2:F2"/>
    <mergeCell ref="A2: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349C4-6522-49DC-ABCF-301FF87DE591}">
  <sheetPr>
    <pageSetUpPr fitToPage="1"/>
  </sheetPr>
  <dimension ref="A1"/>
  <sheetViews>
    <sheetView tabSelected="1" zoomScale="60" zoomScaleNormal="60" workbookViewId="0">
      <selection activeCell="X25" sqref="X25"/>
    </sheetView>
  </sheetViews>
  <sheetFormatPr defaultRowHeight="15" x14ac:dyDescent="0.25"/>
  <sheetData/>
  <pageMargins left="0.7" right="0.7" top="0.75" bottom="0.75" header="0.3" footer="0.3"/>
  <pageSetup scale="66"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18" sqref="M1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 Info.</vt:lpstr>
      <vt:lpstr>Responses (full and by race)</vt:lpstr>
      <vt:lpstr>Figure 2.1</vt:lpstr>
      <vt:lpstr>Chi-Squared Output</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Seanie D</cp:lastModifiedBy>
  <cp:lastPrinted>2018-06-19T01:57:10Z</cp:lastPrinted>
  <dcterms:created xsi:type="dcterms:W3CDTF">2013-03-15T22:28:36Z</dcterms:created>
  <dcterms:modified xsi:type="dcterms:W3CDTF">2018-11-15T05:34:27Z</dcterms:modified>
</cp:coreProperties>
</file>