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2002_ud\"/>
    </mc:Choice>
  </mc:AlternateContent>
  <xr:revisionPtr revIDLastSave="0" documentId="13_ncr:1_{C7C54816-6830-4AFF-8923-C1A03252E202}" xr6:coauthVersionLast="38" xr6:coauthVersionMax="38" xr10:uidLastSave="{00000000-0000-0000-0000-000000000000}"/>
  <bookViews>
    <workbookView xWindow="240" yWindow="30" windowWidth="8460" windowHeight="8580" activeTab="2" xr2:uid="{00000000-000D-0000-FFFF-FFFF00000000}"/>
  </bookViews>
  <sheets>
    <sheet name="Source Info." sheetId="2" r:id="rId1"/>
    <sheet name="Synth. Ticket Price (MSA CPI)" sheetId="5" r:id="rId2"/>
    <sheet name="Figure 2.2" sheetId="7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5" l="1"/>
  <c r="H11" i="5"/>
  <c r="H21" i="5"/>
  <c r="H22" i="5"/>
  <c r="H24" i="5"/>
  <c r="H26" i="5"/>
  <c r="H27" i="5"/>
  <c r="H28" i="5"/>
  <c r="H29" i="5"/>
  <c r="H30" i="5"/>
  <c r="H31" i="5"/>
  <c r="H33" i="5"/>
  <c r="H34" i="5"/>
  <c r="H35" i="5"/>
  <c r="H41" i="5"/>
  <c r="H45" i="5"/>
  <c r="G7" i="5"/>
  <c r="G8" i="5"/>
  <c r="G9" i="5"/>
  <c r="G10" i="5"/>
  <c r="G11" i="5"/>
  <c r="G13" i="5"/>
  <c r="G21" i="5"/>
  <c r="G22" i="5"/>
  <c r="G24" i="5"/>
  <c r="G26" i="5"/>
  <c r="G27" i="5"/>
  <c r="G28" i="5"/>
  <c r="G29" i="5"/>
  <c r="G30" i="5"/>
  <c r="G31" i="5"/>
  <c r="G33" i="5"/>
  <c r="G34" i="5"/>
  <c r="G35" i="5"/>
  <c r="G41" i="5"/>
  <c r="G42" i="5"/>
  <c r="G45" i="5"/>
  <c r="G4" i="5"/>
  <c r="F11" i="5" l="1"/>
  <c r="F21" i="5"/>
  <c r="F22" i="5"/>
  <c r="F24" i="5"/>
  <c r="F26" i="5"/>
  <c r="F27" i="5"/>
  <c r="F28" i="5"/>
  <c r="F29" i="5"/>
  <c r="F30" i="5"/>
  <c r="F31" i="5"/>
  <c r="F33" i="5"/>
  <c r="F34" i="5"/>
  <c r="F35" i="5"/>
  <c r="F41" i="5"/>
  <c r="F45" i="5"/>
  <c r="F10" i="5"/>
  <c r="E7" i="5"/>
  <c r="E8" i="5"/>
  <c r="E9" i="5"/>
  <c r="E10" i="5"/>
  <c r="E11" i="5"/>
  <c r="E13" i="5"/>
  <c r="E21" i="5"/>
  <c r="E22" i="5"/>
  <c r="E24" i="5"/>
  <c r="E26" i="5"/>
  <c r="E27" i="5"/>
  <c r="E28" i="5"/>
  <c r="E29" i="5"/>
  <c r="E30" i="5"/>
  <c r="E31" i="5"/>
  <c r="E33" i="5"/>
  <c r="E34" i="5"/>
  <c r="E35" i="5"/>
  <c r="E41" i="5"/>
  <c r="E42" i="5"/>
  <c r="E45" i="5"/>
  <c r="E4" i="5"/>
</calcChain>
</file>

<file path=xl/sharedStrings.xml><?xml version="1.0" encoding="utf-8"?>
<sst xmlns="http://schemas.openxmlformats.org/spreadsheetml/2006/main" count="97" uniqueCount="85">
  <si>
    <t>Season</t>
  </si>
  <si>
    <t>Ticket Prices (nominal)</t>
  </si>
  <si>
    <t>Courtside (best)</t>
  </si>
  <si>
    <t>Second Balc./300 Level (worst)</t>
  </si>
  <si>
    <t>Source</t>
  </si>
  <si>
    <t>1971-72</t>
  </si>
  <si>
    <t>1972-73</t>
  </si>
  <si>
    <t>1973-74</t>
  </si>
  <si>
    <t>Bill Jauss, "Bulls Return Home to 'Biggest' Week," Chicago Tribune, March 9, 1975, ProQuest.</t>
  </si>
  <si>
    <t>1967-68</t>
  </si>
  <si>
    <t>1968-69</t>
  </si>
  <si>
    <t>1969-70</t>
  </si>
  <si>
    <t>1975-76</t>
  </si>
  <si>
    <t>1976-77</t>
  </si>
  <si>
    <t>1977-78</t>
  </si>
  <si>
    <t>1979-80</t>
  </si>
  <si>
    <t>1980-81</t>
  </si>
  <si>
    <t>1981-82</t>
  </si>
  <si>
    <t>1983-84</t>
  </si>
  <si>
    <t>1984-85</t>
  </si>
  <si>
    <t>1985-86</t>
  </si>
  <si>
    <t>1987-88</t>
  </si>
  <si>
    <t>1988-89</t>
  </si>
  <si>
    <t>1989-90</t>
  </si>
  <si>
    <t>1991-92</t>
  </si>
  <si>
    <t>1992-93</t>
  </si>
  <si>
    <t>1993-94</t>
  </si>
  <si>
    <t>Don Pierson, "Ticket Prices: Outa Sight!," Chicago Tribune, March 20, 1977, ProQuest.</t>
  </si>
  <si>
    <t>Bob Logan, "Bulls Open Here Tonight," Chicago Tribune, October 10, 1972, ProQuest.</t>
  </si>
  <si>
    <t>"Bulls Raise Ticket Prices," Chicago Tribune, June 13, 1985, ProQuest.</t>
  </si>
  <si>
    <t>"Briefs," Chicago Tribune, May 16, 1987, ProQuest.</t>
  </si>
  <si>
    <t>Sam Smith, "Bulls Asking Fans to Pay Dearly," Chicago Tribune October 20, 1989, ProQuest.</t>
  </si>
  <si>
    <t>Lacy Banks, "Tickets Available, But Buyer Beware," Chicago Sun-Times, October 31, 1990, ProQuest.</t>
  </si>
  <si>
    <t>Dan Bickley, "Bulls Increase Ticket Prices," Chicago Sun-Times, July 15, 1992, ProQuest.</t>
  </si>
  <si>
    <t>Brian Hewitt, "Bulls' Center of Controversy," Chicago Sun-Times, March 20, 1994, ProQuest.</t>
  </si>
  <si>
    <t>1995-96</t>
  </si>
  <si>
    <t>1996-97</t>
  </si>
  <si>
    <t>1997-98</t>
  </si>
  <si>
    <t>1998-99</t>
  </si>
  <si>
    <t>1999-2000</t>
  </si>
  <si>
    <t>2000-01</t>
  </si>
  <si>
    <t>20001-02</t>
  </si>
  <si>
    <t>2002-03</t>
  </si>
  <si>
    <t>2003-04</t>
  </si>
  <si>
    <t>2004-05</t>
  </si>
  <si>
    <t>2005-06</t>
  </si>
  <si>
    <t>2006-07</t>
  </si>
  <si>
    <t>2007-08</t>
  </si>
  <si>
    <t>2008-09</t>
  </si>
  <si>
    <r>
      <t xml:space="preserve">John Jackson, "Bulls Increase Prices," </t>
    </r>
    <r>
      <rPr>
        <i/>
        <sz val="10"/>
        <color theme="1"/>
        <rFont val="Calibri"/>
        <family val="2"/>
        <scheme val="minor"/>
      </rPr>
      <t>Chicago Sun-Times</t>
    </r>
    <r>
      <rPr>
        <sz val="10"/>
        <color theme="1"/>
        <rFont val="Calibri"/>
        <family val="2"/>
        <scheme val="minor"/>
      </rPr>
      <t>, June 26, 1997, ProQuest.</t>
    </r>
  </si>
  <si>
    <r>
      <t xml:space="preserve">"NBA Franchise Notes," </t>
    </r>
    <r>
      <rPr>
        <i/>
        <sz val="10"/>
        <color theme="1"/>
        <rFont val="Calibri"/>
        <family val="2"/>
        <scheme val="minor"/>
      </rPr>
      <t>Sports Business Daily</t>
    </r>
    <r>
      <rPr>
        <sz val="10"/>
        <color theme="1"/>
        <rFont val="Calibri"/>
        <family val="2"/>
        <scheme val="minor"/>
      </rPr>
      <t>, May 18, 2004, http://www.sportsbusinessdaily.com.</t>
    </r>
  </si>
  <si>
    <r>
      <t xml:space="preserve">K. Johnson, "After a Down Season, Bulls Up Ticket Prices," </t>
    </r>
    <r>
      <rPr>
        <i/>
        <sz val="10"/>
        <color theme="1"/>
        <rFont val="Calibri"/>
        <family val="2"/>
        <scheme val="minor"/>
      </rPr>
      <t>Chicago Tribune</t>
    </r>
    <r>
      <rPr>
        <sz val="10"/>
        <color theme="1"/>
        <rFont val="Calibri"/>
        <family val="2"/>
        <scheme val="minor"/>
      </rPr>
      <t>, March 20, 2008, ProQuest.</t>
    </r>
  </si>
  <si>
    <t xml:space="preserve"> = Jordan's rookie year</t>
  </si>
  <si>
    <t xml:space="preserve"> = United Center opens</t>
  </si>
  <si>
    <t>Ticket Prices (1995 Dollars)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</si>
  <si>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</si>
  <si>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</si>
  <si>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</si>
  <si>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</si>
  <si>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</si>
  <si>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</si>
  <si>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Data:</t>
  </si>
  <si>
    <t>CPI-U (Annual), Chicago MSA</t>
  </si>
  <si>
    <t>2009-10</t>
  </si>
  <si>
    <t>2010-11</t>
  </si>
  <si>
    <t>2011-12</t>
  </si>
  <si>
    <t>2012-13</t>
  </si>
  <si>
    <t>2013-14</t>
  </si>
  <si>
    <t>2014-15</t>
  </si>
  <si>
    <t>2015-16</t>
  </si>
  <si>
    <t>Ticket Prices (2016 Dollars)</t>
  </si>
  <si>
    <t>Robert Markus, "Here's Bulls' Side of Ticket Story," Chicago Tribune, February 27, 1974, ProQuest.</t>
  </si>
  <si>
    <r>
      <t xml:space="preserve">Fred Mitchell, "Bulls Raise Prices With or Without Jordan," </t>
    </r>
    <r>
      <rPr>
        <i/>
        <sz val="10"/>
        <color theme="1"/>
        <rFont val="Calibri"/>
        <family val="2"/>
        <scheme val="minor"/>
      </rPr>
      <t>Chicago Tribune</t>
    </r>
    <r>
      <rPr>
        <sz val="10"/>
        <color theme="1"/>
        <rFont val="Calibri"/>
        <family val="2"/>
        <scheme val="minor"/>
      </rPr>
      <t>, February 17, 1998, ProQuest.</t>
    </r>
  </si>
  <si>
    <t>Lacy Banks, "Hottest Ticket Gets Hotter," Chicago Sun-Times, October 30, 1991, ProQuest.</t>
  </si>
  <si>
    <t>70-71</t>
  </si>
  <si>
    <t>74-75</t>
  </si>
  <si>
    <t>78-79</t>
  </si>
  <si>
    <t>82-83</t>
  </si>
  <si>
    <t>86-87</t>
  </si>
  <si>
    <t>90-91</t>
  </si>
  <si>
    <t>94-95</t>
  </si>
  <si>
    <t>Inflation adjustments made using the Bureau of Labor Statistics CPI-U for the Chicago-Gary-Kenosha area. CPI years matched to second year of season (e.g., 1992 CPI used for 1991-1992 season).</t>
  </si>
  <si>
    <t>Chapter 2, Table 2.2.</t>
  </si>
  <si>
    <t>Cost in Costant 2016 Dollars of Most Expensive (Courtside) and Least Ecpensive (Second Balcony) Seats for the Bulls, 1970-1971 to 1994-1995.</t>
  </si>
  <si>
    <r>
      <t>Chicago Tribune</t>
    </r>
    <r>
      <rPr>
        <sz val="12"/>
        <color theme="1"/>
        <rFont val="Calibri"/>
        <family val="2"/>
        <scheme val="minor"/>
      </rPr>
      <t>, Chicago Sun-Times, and Sports Business Daily (specific source notes accompany raw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</si>
</sst>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/>
    <xf numFmtId="0" fontId="1" fillId="0" borderId="0" xfId="0" applyFont="1" applyFill="1"/>
    <xf numFmtId="0" fontId="9" fillId="3" borderId="23" xfId="0" applyFont="1" applyFill="1" applyBorder="1"/>
    <xf numFmtId="0" fontId="9" fillId="3" borderId="25" xfId="0" applyFont="1" applyFill="1" applyBorder="1"/>
    <xf numFmtId="0" fontId="9" fillId="3" borderId="29" xfId="0" applyFont="1" applyFill="1" applyBorder="1" applyAlignment="1">
      <alignment vertical="top"/>
    </xf>
    <xf numFmtId="0" fontId="9" fillId="3" borderId="31" xfId="0" applyFont="1" applyFill="1" applyBorder="1"/>
    <xf numFmtId="0" fontId="1" fillId="4" borderId="4" xfId="0" applyFont="1" applyFill="1" applyBorder="1" applyAlignment="1">
      <alignment horizontal="center"/>
    </xf>
    <xf numFmtId="0" fontId="0" fillId="2" borderId="35" xfId="0" applyFill="1" applyBorder="1"/>
    <xf numFmtId="0" fontId="0" fillId="4" borderId="35" xfId="0" applyFill="1" applyBorder="1"/>
    <xf numFmtId="164" fontId="0" fillId="0" borderId="9" xfId="0" applyNumberFormat="1" applyBorder="1"/>
    <xf numFmtId="164" fontId="0" fillId="0" borderId="12" xfId="0" applyNumberFormat="1" applyBorder="1"/>
    <xf numFmtId="164" fontId="1" fillId="2" borderId="12" xfId="0" applyNumberFormat="1" applyFont="1" applyFill="1" applyBorder="1"/>
    <xf numFmtId="164" fontId="1" fillId="4" borderId="12" xfId="0" applyNumberFormat="1" applyFont="1" applyFill="1" applyBorder="1"/>
    <xf numFmtId="0" fontId="4" fillId="0" borderId="15" xfId="0" applyFont="1" applyBorder="1" applyAlignment="1">
      <alignment horizontal="center"/>
    </xf>
    <xf numFmtId="2" fontId="6" fillId="0" borderId="9" xfId="1" applyNumberFormat="1" applyFont="1" applyBorder="1" applyAlignment="1">
      <alignment horizontal="right"/>
    </xf>
    <xf numFmtId="2" fontId="6" fillId="0" borderId="12" xfId="1" applyNumberFormat="1" applyFont="1" applyBorder="1" applyAlignment="1">
      <alignment horizontal="right"/>
    </xf>
    <xf numFmtId="2" fontId="8" fillId="2" borderId="12" xfId="1" applyNumberFormat="1" applyFont="1" applyFill="1" applyBorder="1" applyAlignment="1">
      <alignment horizontal="right"/>
    </xf>
    <xf numFmtId="2" fontId="8" fillId="4" borderId="12" xfId="1" applyNumberFormat="1" applyFont="1" applyFill="1" applyBorder="1" applyAlignment="1">
      <alignment horizontal="right"/>
    </xf>
    <xf numFmtId="164" fontId="0" fillId="2" borderId="12" xfId="0" applyNumberFormat="1" applyFill="1" applyBorder="1"/>
    <xf numFmtId="164" fontId="0" fillId="4" borderId="12" xfId="0" applyNumberFormat="1" applyFill="1" applyBorder="1"/>
    <xf numFmtId="0" fontId="0" fillId="0" borderId="12" xfId="0" applyBorder="1"/>
    <xf numFmtId="0" fontId="2" fillId="0" borderId="8" xfId="0" applyFont="1" applyBorder="1"/>
    <xf numFmtId="0" fontId="2" fillId="0" borderId="37" xfId="0" applyFont="1" applyBorder="1"/>
    <xf numFmtId="0" fontId="4" fillId="2" borderId="37" xfId="0" applyFont="1" applyFill="1" applyBorder="1"/>
    <xf numFmtId="0" fontId="4" fillId="4" borderId="37" xfId="0" applyFont="1" applyFill="1" applyBorder="1"/>
    <xf numFmtId="164" fontId="0" fillId="0" borderId="38" xfId="0" applyNumberFormat="1" applyBorder="1"/>
    <xf numFmtId="2" fontId="6" fillId="0" borderId="38" xfId="1" applyNumberFormat="1" applyFont="1" applyBorder="1" applyAlignment="1">
      <alignment horizontal="right"/>
    </xf>
    <xf numFmtId="0" fontId="0" fillId="0" borderId="38" xfId="0" applyBorder="1"/>
    <xf numFmtId="0" fontId="2" fillId="0" borderId="39" xfId="0" applyFont="1" applyBorder="1"/>
    <xf numFmtId="164" fontId="0" fillId="0" borderId="11" xfId="0" applyNumberFormat="1" applyBorder="1"/>
    <xf numFmtId="164" fontId="0" fillId="0" borderId="13" xfId="0" applyNumberFormat="1" applyBorder="1"/>
    <xf numFmtId="164" fontId="1" fillId="2" borderId="13" xfId="0" applyNumberFormat="1" applyFont="1" applyFill="1" applyBorder="1"/>
    <xf numFmtId="164" fontId="1" fillId="4" borderId="13" xfId="0" applyNumberFormat="1" applyFont="1" applyFill="1" applyBorder="1"/>
    <xf numFmtId="164" fontId="0" fillId="0" borderId="40" xfId="0" applyNumberFormat="1" applyBorder="1"/>
    <xf numFmtId="0" fontId="9" fillId="3" borderId="7" xfId="0" applyFont="1" applyFill="1" applyBorder="1" applyAlignment="1">
      <alignment vertical="top"/>
    </xf>
    <xf numFmtId="0" fontId="9" fillId="3" borderId="28" xfId="0" applyFont="1" applyFill="1" applyBorder="1" applyAlignment="1">
      <alignment vertical="top"/>
    </xf>
    <xf numFmtId="0" fontId="9" fillId="3" borderId="25" xfId="0" applyFont="1" applyFill="1" applyBorder="1" applyAlignment="1">
      <alignment vertical="top"/>
    </xf>
    <xf numFmtId="165" fontId="11" fillId="3" borderId="16" xfId="0" applyNumberFormat="1" applyFont="1" applyFill="1" applyBorder="1" applyAlignment="1">
      <alignment horizontal="left" vertical="top" wrapText="1"/>
    </xf>
    <xf numFmtId="165" fontId="11" fillId="3" borderId="17" xfId="0" applyNumberFormat="1" applyFont="1" applyFill="1" applyBorder="1" applyAlignment="1">
      <alignment horizontal="left" vertical="top" wrapText="1"/>
    </xf>
    <xf numFmtId="165" fontId="11" fillId="3" borderId="30" xfId="0" applyNumberFormat="1" applyFont="1" applyFill="1" applyBorder="1" applyAlignment="1">
      <alignment horizontal="left" vertical="top" wrapText="1"/>
    </xf>
    <xf numFmtId="165" fontId="11" fillId="3" borderId="32" xfId="0" applyNumberFormat="1" applyFont="1" applyFill="1" applyBorder="1" applyAlignment="1">
      <alignment horizontal="left" vertical="top" wrapText="1"/>
    </xf>
    <xf numFmtId="165" fontId="11" fillId="3" borderId="33" xfId="0" applyNumberFormat="1" applyFont="1" applyFill="1" applyBorder="1" applyAlignment="1">
      <alignment horizontal="left" vertical="top" wrapText="1"/>
    </xf>
    <xf numFmtId="165" fontId="11" fillId="3" borderId="34" xfId="0" applyNumberFormat="1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14" xfId="0" applyFont="1" applyFill="1" applyBorder="1" applyAlignment="1">
      <alignment vertical="top" wrapText="1"/>
    </xf>
    <xf numFmtId="0" fontId="11" fillId="3" borderId="26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12" fillId="3" borderId="14" xfId="0" applyFont="1" applyFill="1" applyBorder="1" applyAlignment="1">
      <alignment vertical="top" wrapText="1"/>
    </xf>
    <xf numFmtId="0" fontId="12" fillId="3" borderId="26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7" xfId="0" applyFont="1" applyFill="1" applyBorder="1" applyAlignment="1">
      <alignment vertical="top" wrapText="1"/>
    </xf>
    <xf numFmtId="0" fontId="11" fillId="3" borderId="30" xfId="0" applyFont="1" applyFill="1" applyBorder="1" applyAlignment="1">
      <alignment vertical="top" wrapText="1"/>
    </xf>
    <xf numFmtId="0" fontId="11" fillId="3" borderId="19" xfId="0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justify" vertical="top" wrapText="1"/>
    </xf>
    <xf numFmtId="0" fontId="11" fillId="3" borderId="27" xfId="0" applyFont="1" applyFill="1" applyBorder="1" applyAlignment="1">
      <alignment horizontal="justify" vertical="top" wrapText="1"/>
    </xf>
    <xf numFmtId="0" fontId="11" fillId="3" borderId="20" xfId="0" applyFont="1" applyFill="1" applyBorder="1" applyAlignment="1">
      <alignment horizontal="justify" vertical="top" wrapText="1"/>
    </xf>
    <xf numFmtId="0" fontId="11" fillId="3" borderId="0" xfId="0" applyFont="1" applyFill="1" applyBorder="1" applyAlignment="1">
      <alignment horizontal="justify" vertical="top" wrapText="1"/>
    </xf>
    <xf numFmtId="0" fontId="11" fillId="3" borderId="6" xfId="0" applyFont="1" applyFill="1" applyBorder="1" applyAlignment="1">
      <alignment horizontal="justify" vertical="top" wrapText="1"/>
    </xf>
    <xf numFmtId="0" fontId="11" fillId="3" borderId="22" xfId="0" applyFont="1" applyFill="1" applyBorder="1" applyAlignment="1">
      <alignment horizontal="justify" vertical="top" wrapText="1"/>
    </xf>
    <xf numFmtId="0" fontId="11" fillId="3" borderId="14" xfId="0" applyFon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Most expensive (courtside)</c:v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12"/>
            <c:spPr>
              <a:solidFill>
                <a:schemeClr val="tx1"/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'Synth. Ticket Price (MSA CPI)'!$A$7:$A$35</c:f>
              <c:strCache>
                <c:ptCount val="29"/>
                <c:pt idx="0">
                  <c:v>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</c:strCache>
            </c:strRef>
          </c:cat>
          <c:val>
            <c:numRef>
              <c:f>'Synth. Ticket Price (MSA CPI)'!$G$7:$G$31</c:f>
              <c:numCache>
                <c:formatCode>"$"#,##0.00</c:formatCode>
                <c:ptCount val="25"/>
                <c:pt idx="0">
                  <c:v>28.378960396039606</c:v>
                </c:pt>
                <c:pt idx="1">
                  <c:v>33.07240384615384</c:v>
                </c:pt>
                <c:pt idx="2">
                  <c:v>31.12696832579185</c:v>
                </c:pt>
                <c:pt idx="3">
                  <c:v>46.892024539877305</c:v>
                </c:pt>
                <c:pt idx="4">
                  <c:v>43.428409090909092</c:v>
                </c:pt>
                <c:pt idx="6">
                  <c:v>40.94678571428571</c:v>
                </c:pt>
                <c:pt idx="14">
                  <c:v>31.936211699164343</c:v>
                </c:pt>
                <c:pt idx="15">
                  <c:v>62.536909090909084</c:v>
                </c:pt>
                <c:pt idx="17">
                  <c:v>192.69075630252101</c:v>
                </c:pt>
                <c:pt idx="19">
                  <c:v>304.69134396355355</c:v>
                </c:pt>
                <c:pt idx="20">
                  <c:v>334.74744525547447</c:v>
                </c:pt>
                <c:pt idx="21">
                  <c:v>406.27569099929127</c:v>
                </c:pt>
                <c:pt idx="22">
                  <c:v>433.68672627235208</c:v>
                </c:pt>
                <c:pt idx="23">
                  <c:v>462.92462987886938</c:v>
                </c:pt>
                <c:pt idx="24">
                  <c:v>486.12622309197644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F-46AB-A800-59BB4936674A}"/>
            </c:ext>
          </c:extLst>
        </c:ser>
        <c:ser>
          <c:idx val="1"/>
          <c:order val="1"/>
          <c:tx>
            <c:v>Least expensive (second balcony)</c:v>
          </c:tx>
          <c:spPr>
            <a:ln w="28575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12"/>
            <c:spPr>
              <a:solidFill>
                <a:schemeClr val="bg1"/>
              </a:solidFill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strRef>
              <c:f>'Synth. Ticket Price (MSA CPI)'!$A$7:$A$35</c:f>
              <c:strCache>
                <c:ptCount val="29"/>
                <c:pt idx="0">
                  <c:v>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</c:strCache>
            </c:strRef>
          </c:cat>
          <c:val>
            <c:numRef>
              <c:f>'Synth. Ticket Price (MSA CPI)'!$H$7:$H$31</c:f>
              <c:numCache>
                <c:formatCode>"$"#,##0.00</c:formatCode>
                <c:ptCount val="25"/>
                <c:pt idx="3">
                  <c:v>14.067607361963189</c:v>
                </c:pt>
                <c:pt idx="4">
                  <c:v>13.028522727272726</c:v>
                </c:pt>
                <c:pt idx="14">
                  <c:v>9.5808635097493031</c:v>
                </c:pt>
                <c:pt idx="15">
                  <c:v>12.507381818181818</c:v>
                </c:pt>
                <c:pt idx="17">
                  <c:v>15.415260504201679</c:v>
                </c:pt>
                <c:pt idx="19">
                  <c:v>20.893120728929386</c:v>
                </c:pt>
                <c:pt idx="20">
                  <c:v>23.432321167883213</c:v>
                </c:pt>
                <c:pt idx="21">
                  <c:v>24.376541459957476</c:v>
                </c:pt>
                <c:pt idx="22">
                  <c:v>26.809724896836311</c:v>
                </c:pt>
                <c:pt idx="23">
                  <c:v>29.318559892328402</c:v>
                </c:pt>
                <c:pt idx="24">
                  <c:v>22.436594911937373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F-46AB-A800-59BB4936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98176"/>
        <c:axId val="165300864"/>
      </c:lineChart>
      <c:catAx>
        <c:axId val="16529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/>
                  <a:t>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5300864"/>
        <c:crosses val="autoZero"/>
        <c:auto val="1"/>
        <c:lblAlgn val="ctr"/>
        <c:lblOffset val="100"/>
        <c:tickLblSkip val="4"/>
        <c:noMultiLvlLbl val="0"/>
      </c:catAx>
      <c:valAx>
        <c:axId val="16530086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/>
                  <a:t>Ticket Price (2016 dollars)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5298176"/>
        <c:crosses val="autoZero"/>
        <c:crossBetween val="between"/>
      </c:valAx>
      <c:spPr>
        <a:solidFill>
          <a:schemeClr val="bg1"/>
        </a:solidFill>
        <a:ln w="12700">
          <a:solidFill>
            <a:schemeClr val="dk1">
              <a:tint val="88500"/>
              <a:shade val="95000"/>
              <a:satMod val="10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9.0674603174603199E-2"/>
          <c:y val="1.7361111111111112E-2"/>
          <c:w val="0.9"/>
          <c:h val="7.1320538057742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801600" cy="731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753076-F68B-4630-80F6-34114606EA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activeCell="J12" sqref="J12"/>
    </sheetView>
  </sheetViews>
  <sheetFormatPr defaultRowHeight="15" x14ac:dyDescent="0.25"/>
  <cols>
    <col min="1" max="16384" width="9.140625" style="6"/>
  </cols>
  <sheetData>
    <row r="1" spans="1:9" x14ac:dyDescent="0.25">
      <c r="A1" s="8" t="s">
        <v>61</v>
      </c>
      <c r="B1" s="49" t="s">
        <v>83</v>
      </c>
      <c r="C1" s="49"/>
      <c r="D1" s="49"/>
      <c r="E1" s="49"/>
      <c r="F1" s="49"/>
      <c r="G1" s="49"/>
      <c r="H1" s="49"/>
      <c r="I1" s="50"/>
    </row>
    <row r="2" spans="1:9" x14ac:dyDescent="0.25">
      <c r="A2" s="9"/>
      <c r="B2" s="51"/>
      <c r="C2" s="51"/>
      <c r="D2" s="51"/>
      <c r="E2" s="51"/>
      <c r="F2" s="51"/>
      <c r="G2" s="51"/>
      <c r="H2" s="51"/>
      <c r="I2" s="52"/>
    </row>
    <row r="3" spans="1:9" x14ac:dyDescent="0.25">
      <c r="A3" s="40" t="s">
        <v>55</v>
      </c>
      <c r="B3" s="53" t="s">
        <v>84</v>
      </c>
      <c r="C3" s="53"/>
      <c r="D3" s="53"/>
      <c r="E3" s="53"/>
      <c r="F3" s="53"/>
      <c r="G3" s="53"/>
      <c r="H3" s="53"/>
      <c r="I3" s="54"/>
    </row>
    <row r="4" spans="1:9" x14ac:dyDescent="0.25">
      <c r="A4" s="41"/>
      <c r="B4" s="55"/>
      <c r="C4" s="55"/>
      <c r="D4" s="55"/>
      <c r="E4" s="55"/>
      <c r="F4" s="55"/>
      <c r="G4" s="55"/>
      <c r="H4" s="55"/>
      <c r="I4" s="56"/>
    </row>
    <row r="5" spans="1:9" x14ac:dyDescent="0.25">
      <c r="A5" s="42"/>
      <c r="B5" s="57"/>
      <c r="C5" s="57"/>
      <c r="D5" s="57"/>
      <c r="E5" s="57"/>
      <c r="F5" s="57"/>
      <c r="G5" s="57"/>
      <c r="H5" s="57"/>
      <c r="I5" s="58"/>
    </row>
    <row r="6" spans="1:9" ht="15.75" x14ac:dyDescent="0.25">
      <c r="A6" s="10" t="s">
        <v>56</v>
      </c>
      <c r="B6" s="59" t="s">
        <v>82</v>
      </c>
      <c r="C6" s="60"/>
      <c r="D6" s="60"/>
      <c r="E6" s="60"/>
      <c r="F6" s="60"/>
      <c r="G6" s="60"/>
      <c r="H6" s="60"/>
      <c r="I6" s="61"/>
    </row>
    <row r="7" spans="1:9" x14ac:dyDescent="0.25">
      <c r="A7" s="40" t="s">
        <v>57</v>
      </c>
      <c r="B7" s="62" t="s">
        <v>81</v>
      </c>
      <c r="C7" s="63"/>
      <c r="D7" s="63"/>
      <c r="E7" s="63"/>
      <c r="F7" s="63"/>
      <c r="G7" s="63"/>
      <c r="H7" s="63"/>
      <c r="I7" s="64"/>
    </row>
    <row r="8" spans="1:9" x14ac:dyDescent="0.25">
      <c r="A8" s="41"/>
      <c r="B8" s="65"/>
      <c r="C8" s="66"/>
      <c r="D8" s="66"/>
      <c r="E8" s="66"/>
      <c r="F8" s="66"/>
      <c r="G8" s="66"/>
      <c r="H8" s="66"/>
      <c r="I8" s="67"/>
    </row>
    <row r="9" spans="1:9" x14ac:dyDescent="0.25">
      <c r="A9" s="41"/>
      <c r="B9" s="65"/>
      <c r="C9" s="66"/>
      <c r="D9" s="66"/>
      <c r="E9" s="66"/>
      <c r="F9" s="66"/>
      <c r="G9" s="66"/>
      <c r="H9" s="66"/>
      <c r="I9" s="67"/>
    </row>
    <row r="10" spans="1:9" x14ac:dyDescent="0.25">
      <c r="A10" s="41"/>
      <c r="B10" s="65"/>
      <c r="C10" s="66"/>
      <c r="D10" s="66"/>
      <c r="E10" s="66"/>
      <c r="F10" s="66"/>
      <c r="G10" s="66"/>
      <c r="H10" s="66"/>
      <c r="I10" s="67"/>
    </row>
    <row r="11" spans="1:9" x14ac:dyDescent="0.25">
      <c r="A11" s="41"/>
      <c r="B11" s="65"/>
      <c r="C11" s="66"/>
      <c r="D11" s="66"/>
      <c r="E11" s="66"/>
      <c r="F11" s="66"/>
      <c r="G11" s="66"/>
      <c r="H11" s="66"/>
      <c r="I11" s="67"/>
    </row>
    <row r="12" spans="1:9" x14ac:dyDescent="0.25">
      <c r="A12" s="41"/>
      <c r="B12" s="65"/>
      <c r="C12" s="66"/>
      <c r="D12" s="66"/>
      <c r="E12" s="66"/>
      <c r="F12" s="66"/>
      <c r="G12" s="66"/>
      <c r="H12" s="66"/>
      <c r="I12" s="67"/>
    </row>
    <row r="13" spans="1:9" x14ac:dyDescent="0.25">
      <c r="A13" s="41"/>
      <c r="B13" s="65"/>
      <c r="C13" s="66"/>
      <c r="D13" s="66"/>
      <c r="E13" s="66"/>
      <c r="F13" s="66"/>
      <c r="G13" s="66"/>
      <c r="H13" s="66"/>
      <c r="I13" s="67"/>
    </row>
    <row r="14" spans="1:9" x14ac:dyDescent="0.25">
      <c r="A14" s="41"/>
      <c r="B14" s="65"/>
      <c r="C14" s="66"/>
      <c r="D14" s="66"/>
      <c r="E14" s="66"/>
      <c r="F14" s="66"/>
      <c r="G14" s="66"/>
      <c r="H14" s="66"/>
      <c r="I14" s="67"/>
    </row>
    <row r="15" spans="1:9" x14ac:dyDescent="0.25">
      <c r="A15" s="41"/>
      <c r="B15" s="65"/>
      <c r="C15" s="66"/>
      <c r="D15" s="66"/>
      <c r="E15" s="66"/>
      <c r="F15" s="66"/>
      <c r="G15" s="66"/>
      <c r="H15" s="66"/>
      <c r="I15" s="67"/>
    </row>
    <row r="16" spans="1:9" x14ac:dyDescent="0.25">
      <c r="A16" s="41"/>
      <c r="B16" s="65"/>
      <c r="C16" s="66"/>
      <c r="D16" s="66"/>
      <c r="E16" s="66"/>
      <c r="F16" s="66"/>
      <c r="G16" s="66"/>
      <c r="H16" s="66"/>
      <c r="I16" s="67"/>
    </row>
    <row r="17" spans="1:9" x14ac:dyDescent="0.25">
      <c r="A17" s="41"/>
      <c r="B17" s="65"/>
      <c r="C17" s="66"/>
      <c r="D17" s="66"/>
      <c r="E17" s="66"/>
      <c r="F17" s="66"/>
      <c r="G17" s="66"/>
      <c r="H17" s="66"/>
      <c r="I17" s="67"/>
    </row>
    <row r="18" spans="1:9" x14ac:dyDescent="0.25">
      <c r="A18" s="41"/>
      <c r="B18" s="65"/>
      <c r="C18" s="66"/>
      <c r="D18" s="66"/>
      <c r="E18" s="66"/>
      <c r="F18" s="66"/>
      <c r="G18" s="66"/>
      <c r="H18" s="66"/>
      <c r="I18" s="67"/>
    </row>
    <row r="19" spans="1:9" x14ac:dyDescent="0.25">
      <c r="A19" s="41"/>
      <c r="B19" s="65"/>
      <c r="C19" s="66"/>
      <c r="D19" s="66"/>
      <c r="E19" s="66"/>
      <c r="F19" s="66"/>
      <c r="G19" s="66"/>
      <c r="H19" s="66"/>
      <c r="I19" s="67"/>
    </row>
    <row r="20" spans="1:9" x14ac:dyDescent="0.25">
      <c r="A20" s="41"/>
      <c r="B20" s="65"/>
      <c r="C20" s="66"/>
      <c r="D20" s="66"/>
      <c r="E20" s="66"/>
      <c r="F20" s="66"/>
      <c r="G20" s="66"/>
      <c r="H20" s="66"/>
      <c r="I20" s="67"/>
    </row>
    <row r="21" spans="1:9" x14ac:dyDescent="0.25">
      <c r="A21" s="42"/>
      <c r="B21" s="68"/>
      <c r="C21" s="69"/>
      <c r="D21" s="69"/>
      <c r="E21" s="69"/>
      <c r="F21" s="69"/>
      <c r="G21" s="69"/>
      <c r="H21" s="69"/>
      <c r="I21" s="70"/>
    </row>
    <row r="22" spans="1:9" ht="15.75" x14ac:dyDescent="0.25">
      <c r="A22" s="9" t="s">
        <v>58</v>
      </c>
      <c r="B22" s="43">
        <v>41483</v>
      </c>
      <c r="C22" s="44"/>
      <c r="D22" s="44"/>
      <c r="E22" s="44"/>
      <c r="F22" s="44"/>
      <c r="G22" s="44"/>
      <c r="H22" s="44"/>
      <c r="I22" s="45"/>
    </row>
    <row r="23" spans="1:9" ht="15.75" x14ac:dyDescent="0.25">
      <c r="A23" s="9" t="s">
        <v>59</v>
      </c>
      <c r="B23" s="43">
        <v>43418</v>
      </c>
      <c r="C23" s="44"/>
      <c r="D23" s="44"/>
      <c r="E23" s="44"/>
      <c r="F23" s="44"/>
      <c r="G23" s="44"/>
      <c r="H23" s="44"/>
      <c r="I23" s="45"/>
    </row>
    <row r="24" spans="1:9" ht="16.5" thickBot="1" x14ac:dyDescent="0.3">
      <c r="A24" s="11" t="s">
        <v>60</v>
      </c>
      <c r="B24" s="46">
        <v>43418</v>
      </c>
      <c r="C24" s="47"/>
      <c r="D24" s="47"/>
      <c r="E24" s="47"/>
      <c r="F24" s="47"/>
      <c r="G24" s="47"/>
      <c r="H24" s="47"/>
      <c r="I24" s="48"/>
    </row>
  </sheetData>
  <mergeCells count="9">
    <mergeCell ref="B1:I2"/>
    <mergeCell ref="B3:I5"/>
    <mergeCell ref="B6:I6"/>
    <mergeCell ref="B7:I21"/>
    <mergeCell ref="A7:A21"/>
    <mergeCell ref="A3:A5"/>
    <mergeCell ref="B23:I23"/>
    <mergeCell ref="B24:I24"/>
    <mergeCell ref="B22:I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topLeftCell="A3" zoomScaleNormal="100" workbookViewId="0">
      <selection activeCell="A4" sqref="A4:A52"/>
    </sheetView>
  </sheetViews>
  <sheetFormatPr defaultRowHeight="15" x14ac:dyDescent="0.25"/>
  <cols>
    <col min="1" max="1" width="12.7109375" customWidth="1"/>
    <col min="2" max="3" width="25.7109375" customWidth="1"/>
    <col min="4" max="4" width="15.7109375" customWidth="1"/>
    <col min="5" max="8" width="25.7109375" customWidth="1"/>
    <col min="9" max="9" width="85.7109375" customWidth="1"/>
  </cols>
  <sheetData>
    <row r="1" spans="1:9" x14ac:dyDescent="0.25">
      <c r="A1" s="71" t="s">
        <v>83</v>
      </c>
      <c r="B1" s="72"/>
      <c r="C1" s="72"/>
      <c r="D1" s="72"/>
      <c r="E1" s="72"/>
      <c r="F1" s="72"/>
      <c r="G1" s="72"/>
      <c r="H1" s="72"/>
      <c r="I1" s="73"/>
    </row>
    <row r="2" spans="1:9" x14ac:dyDescent="0.25">
      <c r="A2" s="74" t="s">
        <v>0</v>
      </c>
      <c r="B2" s="76" t="s">
        <v>1</v>
      </c>
      <c r="C2" s="77"/>
      <c r="D2" s="78" t="s">
        <v>62</v>
      </c>
      <c r="E2" s="76" t="s">
        <v>54</v>
      </c>
      <c r="F2" s="77"/>
      <c r="G2" s="76" t="s">
        <v>70</v>
      </c>
      <c r="H2" s="77"/>
      <c r="I2" s="80" t="s">
        <v>4</v>
      </c>
    </row>
    <row r="3" spans="1:9" ht="15.75" thickBot="1" x14ac:dyDescent="0.3">
      <c r="A3" s="75"/>
      <c r="B3" s="19" t="s">
        <v>2</v>
      </c>
      <c r="C3" s="19" t="s">
        <v>3</v>
      </c>
      <c r="D3" s="79"/>
      <c r="E3" s="19" t="s">
        <v>2</v>
      </c>
      <c r="F3" s="19" t="s">
        <v>3</v>
      </c>
      <c r="G3" s="19" t="s">
        <v>2</v>
      </c>
      <c r="H3" s="19" t="s">
        <v>3</v>
      </c>
      <c r="I3" s="81"/>
    </row>
    <row r="4" spans="1:9" x14ac:dyDescent="0.25">
      <c r="A4" s="2" t="s">
        <v>9</v>
      </c>
      <c r="B4" s="35">
        <v>10</v>
      </c>
      <c r="C4" s="15"/>
      <c r="D4" s="20">
        <v>34.9</v>
      </c>
      <c r="E4" s="15">
        <f>PRODUCT(153.3/D4,B4)</f>
        <v>43.92550143266476</v>
      </c>
      <c r="F4" s="15"/>
      <c r="G4" s="15">
        <f>229.302*B4/D4</f>
        <v>65.70257879656161</v>
      </c>
      <c r="H4" s="15"/>
      <c r="I4" s="27" t="s">
        <v>27</v>
      </c>
    </row>
    <row r="5" spans="1:9" x14ac:dyDescent="0.25">
      <c r="A5" s="3" t="s">
        <v>10</v>
      </c>
      <c r="B5" s="36"/>
      <c r="C5" s="16"/>
      <c r="D5" s="21">
        <v>36.799999999999997</v>
      </c>
      <c r="E5" s="16"/>
      <c r="F5" s="16"/>
      <c r="G5" s="16"/>
      <c r="H5" s="16"/>
      <c r="I5" s="28"/>
    </row>
    <row r="6" spans="1:9" x14ac:dyDescent="0.25">
      <c r="A6" s="3" t="s">
        <v>11</v>
      </c>
      <c r="B6" s="36"/>
      <c r="C6" s="16"/>
      <c r="D6" s="21">
        <v>38.9</v>
      </c>
      <c r="E6" s="16"/>
      <c r="F6" s="16"/>
      <c r="G6" s="16"/>
      <c r="H6" s="16"/>
      <c r="I6" s="28"/>
    </row>
    <row r="7" spans="1:9" x14ac:dyDescent="0.25">
      <c r="A7" s="3" t="s">
        <v>74</v>
      </c>
      <c r="B7" s="36">
        <v>5</v>
      </c>
      <c r="C7" s="16"/>
      <c r="D7" s="21">
        <v>40.4</v>
      </c>
      <c r="E7" s="16">
        <f t="shared" ref="E7:E45" si="0">PRODUCT(153.3/D7,B7)</f>
        <v>18.972772277227726</v>
      </c>
      <c r="F7" s="16"/>
      <c r="G7" s="16">
        <f t="shared" ref="G7:G45" si="1">229.302*B7/D7</f>
        <v>28.378960396039606</v>
      </c>
      <c r="H7" s="16"/>
      <c r="I7" s="28" t="s">
        <v>27</v>
      </c>
    </row>
    <row r="8" spans="1:9" x14ac:dyDescent="0.25">
      <c r="A8" s="3" t="s">
        <v>5</v>
      </c>
      <c r="B8" s="36">
        <v>6</v>
      </c>
      <c r="C8" s="16"/>
      <c r="D8" s="21">
        <v>41.6</v>
      </c>
      <c r="E8" s="16">
        <f t="shared" si="0"/>
        <v>22.110576923076927</v>
      </c>
      <c r="F8" s="16"/>
      <c r="G8" s="16">
        <f t="shared" si="1"/>
        <v>33.07240384615384</v>
      </c>
      <c r="H8" s="16"/>
      <c r="I8" s="28" t="s">
        <v>28</v>
      </c>
    </row>
    <row r="9" spans="1:9" x14ac:dyDescent="0.25">
      <c r="A9" s="3" t="s">
        <v>6</v>
      </c>
      <c r="B9" s="36">
        <v>6</v>
      </c>
      <c r="C9" s="16"/>
      <c r="D9" s="21">
        <v>44.2</v>
      </c>
      <c r="E9" s="16">
        <f t="shared" si="0"/>
        <v>20.809954751131222</v>
      </c>
      <c r="F9" s="16"/>
      <c r="G9" s="16">
        <f t="shared" si="1"/>
        <v>31.12696832579185</v>
      </c>
      <c r="H9" s="16"/>
      <c r="I9" s="28" t="s">
        <v>28</v>
      </c>
    </row>
    <row r="10" spans="1:9" x14ac:dyDescent="0.25">
      <c r="A10" s="3" t="s">
        <v>7</v>
      </c>
      <c r="B10" s="36">
        <v>10</v>
      </c>
      <c r="C10" s="16">
        <v>3</v>
      </c>
      <c r="D10" s="21">
        <v>48.9</v>
      </c>
      <c r="E10" s="16">
        <f t="shared" si="0"/>
        <v>31.349693251533743</v>
      </c>
      <c r="F10" s="16">
        <f>PRODUCT(153.3/D10,C10)</f>
        <v>9.404907975460123</v>
      </c>
      <c r="G10" s="16">
        <f t="shared" si="1"/>
        <v>46.892024539877305</v>
      </c>
      <c r="H10" s="16">
        <f t="shared" ref="H10:H45" si="2">229.302*C10/D10</f>
        <v>14.067607361963189</v>
      </c>
      <c r="I10" s="28" t="s">
        <v>71</v>
      </c>
    </row>
    <row r="11" spans="1:9" x14ac:dyDescent="0.25">
      <c r="A11" s="3" t="s">
        <v>75</v>
      </c>
      <c r="B11" s="36">
        <v>10</v>
      </c>
      <c r="C11" s="16">
        <v>3</v>
      </c>
      <c r="D11" s="21">
        <v>52.8</v>
      </c>
      <c r="E11" s="16">
        <f t="shared" si="0"/>
        <v>29.034090909090914</v>
      </c>
      <c r="F11" s="16">
        <f>PRODUCT(153.3/D11,C11)</f>
        <v>8.7102272727272734</v>
      </c>
      <c r="G11" s="16">
        <f t="shared" si="1"/>
        <v>43.428409090909092</v>
      </c>
      <c r="H11" s="16">
        <f t="shared" si="2"/>
        <v>13.028522727272726</v>
      </c>
      <c r="I11" s="28" t="s">
        <v>8</v>
      </c>
    </row>
    <row r="12" spans="1:9" x14ac:dyDescent="0.25">
      <c r="A12" s="3" t="s">
        <v>12</v>
      </c>
      <c r="B12" s="36"/>
      <c r="C12" s="16"/>
      <c r="D12" s="21">
        <v>55.3</v>
      </c>
      <c r="E12" s="16"/>
      <c r="F12" s="16"/>
      <c r="G12" s="16"/>
      <c r="H12" s="16"/>
      <c r="I12" s="28"/>
    </row>
    <row r="13" spans="1:9" x14ac:dyDescent="0.25">
      <c r="A13" s="3" t="s">
        <v>13</v>
      </c>
      <c r="B13" s="36">
        <v>10.5</v>
      </c>
      <c r="C13" s="16"/>
      <c r="D13" s="21">
        <v>58.8</v>
      </c>
      <c r="E13" s="16">
        <f t="shared" si="0"/>
        <v>27.375000000000007</v>
      </c>
      <c r="F13" s="16"/>
      <c r="G13" s="16">
        <f t="shared" si="1"/>
        <v>40.94678571428571</v>
      </c>
      <c r="H13" s="16"/>
      <c r="I13" s="28" t="s">
        <v>27</v>
      </c>
    </row>
    <row r="14" spans="1:9" x14ac:dyDescent="0.25">
      <c r="A14" s="3" t="s">
        <v>14</v>
      </c>
      <c r="B14" s="36"/>
      <c r="C14" s="16"/>
      <c r="D14" s="21">
        <v>63.8</v>
      </c>
      <c r="E14" s="16"/>
      <c r="F14" s="16"/>
      <c r="G14" s="16"/>
      <c r="H14" s="16"/>
      <c r="I14" s="28"/>
    </row>
    <row r="15" spans="1:9" x14ac:dyDescent="0.25">
      <c r="A15" s="3" t="s">
        <v>76</v>
      </c>
      <c r="B15" s="36"/>
      <c r="C15" s="16"/>
      <c r="D15" s="21">
        <v>71.8</v>
      </c>
      <c r="E15" s="16"/>
      <c r="F15" s="16"/>
      <c r="G15" s="16"/>
      <c r="H15" s="16"/>
      <c r="I15" s="28"/>
    </row>
    <row r="16" spans="1:9" x14ac:dyDescent="0.25">
      <c r="A16" s="3" t="s">
        <v>15</v>
      </c>
      <c r="B16" s="36"/>
      <c r="C16" s="16"/>
      <c r="D16" s="21">
        <v>82.2</v>
      </c>
      <c r="E16" s="16"/>
      <c r="F16" s="16"/>
      <c r="G16" s="16"/>
      <c r="H16" s="16"/>
      <c r="I16" s="28"/>
    </row>
    <row r="17" spans="1:9" x14ac:dyDescent="0.25">
      <c r="A17" s="3" t="s">
        <v>16</v>
      </c>
      <c r="B17" s="36"/>
      <c r="C17" s="16"/>
      <c r="D17" s="21">
        <v>90</v>
      </c>
      <c r="E17" s="16"/>
      <c r="F17" s="16"/>
      <c r="G17" s="16"/>
      <c r="H17" s="16"/>
      <c r="I17" s="28"/>
    </row>
    <row r="18" spans="1:9" x14ac:dyDescent="0.25">
      <c r="A18" s="3" t="s">
        <v>17</v>
      </c>
      <c r="B18" s="36"/>
      <c r="C18" s="16"/>
      <c r="D18" s="21">
        <v>96.2</v>
      </c>
      <c r="E18" s="16"/>
      <c r="F18" s="16"/>
      <c r="G18" s="16"/>
      <c r="H18" s="16"/>
      <c r="I18" s="28"/>
    </row>
    <row r="19" spans="1:9" x14ac:dyDescent="0.25">
      <c r="A19" s="3" t="s">
        <v>77</v>
      </c>
      <c r="B19" s="36"/>
      <c r="C19" s="16"/>
      <c r="D19" s="21">
        <v>100</v>
      </c>
      <c r="E19" s="16"/>
      <c r="F19" s="16"/>
      <c r="G19" s="16"/>
      <c r="H19" s="16"/>
      <c r="I19" s="28"/>
    </row>
    <row r="20" spans="1:9" x14ac:dyDescent="0.25">
      <c r="A20" s="3" t="s">
        <v>18</v>
      </c>
      <c r="B20" s="36"/>
      <c r="C20" s="16"/>
      <c r="D20" s="21">
        <v>103.8</v>
      </c>
      <c r="E20" s="16"/>
      <c r="F20" s="16"/>
      <c r="G20" s="16"/>
      <c r="H20" s="16"/>
      <c r="I20" s="28"/>
    </row>
    <row r="21" spans="1:9" s="7" customFormat="1" x14ac:dyDescent="0.25">
      <c r="A21" s="4" t="s">
        <v>19</v>
      </c>
      <c r="B21" s="37">
        <v>15</v>
      </c>
      <c r="C21" s="17">
        <v>4.5</v>
      </c>
      <c r="D21" s="22">
        <v>107.7</v>
      </c>
      <c r="E21" s="24">
        <f t="shared" si="0"/>
        <v>21.350974930362117</v>
      </c>
      <c r="F21" s="24">
        <f>PRODUCT(153.3/D21,C21)</f>
        <v>6.4052924791086356</v>
      </c>
      <c r="G21" s="24">
        <f t="shared" si="1"/>
        <v>31.936211699164343</v>
      </c>
      <c r="H21" s="24">
        <f t="shared" si="2"/>
        <v>9.5808635097493031</v>
      </c>
      <c r="I21" s="29" t="s">
        <v>29</v>
      </c>
    </row>
    <row r="22" spans="1:9" x14ac:dyDescent="0.25">
      <c r="A22" s="3" t="s">
        <v>20</v>
      </c>
      <c r="B22" s="36">
        <v>30</v>
      </c>
      <c r="C22" s="16">
        <v>6</v>
      </c>
      <c r="D22" s="21">
        <v>110</v>
      </c>
      <c r="E22" s="16">
        <f t="shared" si="0"/>
        <v>41.809090909090912</v>
      </c>
      <c r="F22" s="16">
        <f>PRODUCT(153.3/D22,C22)</f>
        <v>8.3618181818181831</v>
      </c>
      <c r="G22" s="16">
        <f t="shared" si="1"/>
        <v>62.536909090909084</v>
      </c>
      <c r="H22" s="16">
        <f t="shared" si="2"/>
        <v>12.507381818181818</v>
      </c>
      <c r="I22" s="28" t="s">
        <v>29</v>
      </c>
    </row>
    <row r="23" spans="1:9" x14ac:dyDescent="0.25">
      <c r="A23" s="3" t="s">
        <v>78</v>
      </c>
      <c r="B23" s="36"/>
      <c r="C23" s="16"/>
      <c r="D23" s="21">
        <v>114.5</v>
      </c>
      <c r="E23" s="16"/>
      <c r="F23" s="16"/>
      <c r="G23" s="16"/>
      <c r="H23" s="16"/>
      <c r="I23" s="28"/>
    </row>
    <row r="24" spans="1:9" x14ac:dyDescent="0.25">
      <c r="A24" s="3" t="s">
        <v>21</v>
      </c>
      <c r="B24" s="36">
        <v>100</v>
      </c>
      <c r="C24" s="16">
        <v>8</v>
      </c>
      <c r="D24" s="21">
        <v>119</v>
      </c>
      <c r="E24" s="16">
        <f t="shared" si="0"/>
        <v>128.82352941176472</v>
      </c>
      <c r="F24" s="16">
        <f>PRODUCT(153.3/D24,C24)</f>
        <v>10.305882352941177</v>
      </c>
      <c r="G24" s="16">
        <f t="shared" si="1"/>
        <v>192.69075630252101</v>
      </c>
      <c r="H24" s="16">
        <f t="shared" si="2"/>
        <v>15.415260504201679</v>
      </c>
      <c r="I24" s="28" t="s">
        <v>30</v>
      </c>
    </row>
    <row r="25" spans="1:9" x14ac:dyDescent="0.25">
      <c r="A25" s="3" t="s">
        <v>22</v>
      </c>
      <c r="B25" s="36"/>
      <c r="C25" s="16"/>
      <c r="D25" s="21">
        <v>125</v>
      </c>
      <c r="E25" s="16"/>
      <c r="F25" s="16"/>
      <c r="G25" s="16"/>
      <c r="H25" s="16"/>
      <c r="I25" s="28"/>
    </row>
    <row r="26" spans="1:9" x14ac:dyDescent="0.25">
      <c r="A26" s="3" t="s">
        <v>23</v>
      </c>
      <c r="B26" s="36">
        <v>175</v>
      </c>
      <c r="C26" s="16">
        <v>12</v>
      </c>
      <c r="D26" s="21">
        <v>131.69999999999999</v>
      </c>
      <c r="E26" s="16">
        <f t="shared" si="0"/>
        <v>203.70159453302966</v>
      </c>
      <c r="F26" s="16">
        <f t="shared" ref="F26:F31" si="3">PRODUCT(153.3/D26,C26)</f>
        <v>13.968109339407748</v>
      </c>
      <c r="G26" s="16">
        <f t="shared" si="1"/>
        <v>304.69134396355355</v>
      </c>
      <c r="H26" s="16">
        <f t="shared" si="2"/>
        <v>20.893120728929386</v>
      </c>
      <c r="I26" s="28" t="s">
        <v>31</v>
      </c>
    </row>
    <row r="27" spans="1:9" x14ac:dyDescent="0.25">
      <c r="A27" s="3" t="s">
        <v>79</v>
      </c>
      <c r="B27" s="36">
        <v>200</v>
      </c>
      <c r="C27" s="16">
        <v>14</v>
      </c>
      <c r="D27" s="21">
        <v>137</v>
      </c>
      <c r="E27" s="16">
        <f t="shared" si="0"/>
        <v>223.79562043795622</v>
      </c>
      <c r="F27" s="16">
        <f t="shared" si="3"/>
        <v>15.665693430656935</v>
      </c>
      <c r="G27" s="16">
        <f t="shared" si="1"/>
        <v>334.74744525547447</v>
      </c>
      <c r="H27" s="16">
        <f t="shared" si="2"/>
        <v>23.432321167883213</v>
      </c>
      <c r="I27" s="28" t="s">
        <v>32</v>
      </c>
    </row>
    <row r="28" spans="1:9" x14ac:dyDescent="0.25">
      <c r="A28" s="3" t="s">
        <v>24</v>
      </c>
      <c r="B28" s="36">
        <v>250</v>
      </c>
      <c r="C28" s="16">
        <v>15</v>
      </c>
      <c r="D28" s="21">
        <v>141.1</v>
      </c>
      <c r="E28" s="16">
        <f t="shared" si="0"/>
        <v>271.61587526576898</v>
      </c>
      <c r="F28" s="16">
        <f t="shared" si="3"/>
        <v>16.296952515946138</v>
      </c>
      <c r="G28" s="16">
        <f t="shared" si="1"/>
        <v>406.27569099929127</v>
      </c>
      <c r="H28" s="16">
        <f t="shared" si="2"/>
        <v>24.376541459957476</v>
      </c>
      <c r="I28" s="28" t="s">
        <v>73</v>
      </c>
    </row>
    <row r="29" spans="1:9" x14ac:dyDescent="0.25">
      <c r="A29" s="3" t="s">
        <v>25</v>
      </c>
      <c r="B29" s="36">
        <v>275</v>
      </c>
      <c r="C29" s="16">
        <v>17</v>
      </c>
      <c r="D29" s="21">
        <v>145.4</v>
      </c>
      <c r="E29" s="16">
        <f t="shared" si="0"/>
        <v>289.94154057771664</v>
      </c>
      <c r="F29" s="16">
        <f t="shared" si="3"/>
        <v>17.923658872077027</v>
      </c>
      <c r="G29" s="16">
        <f t="shared" si="1"/>
        <v>433.68672627235208</v>
      </c>
      <c r="H29" s="16">
        <f t="shared" si="2"/>
        <v>26.809724896836311</v>
      </c>
      <c r="I29" s="28" t="s">
        <v>33</v>
      </c>
    </row>
    <row r="30" spans="1:9" x14ac:dyDescent="0.25">
      <c r="A30" s="3" t="s">
        <v>26</v>
      </c>
      <c r="B30" s="36">
        <v>300</v>
      </c>
      <c r="C30" s="16">
        <v>19</v>
      </c>
      <c r="D30" s="21">
        <v>148.6</v>
      </c>
      <c r="E30" s="16">
        <f t="shared" si="0"/>
        <v>309.48855989232845</v>
      </c>
      <c r="F30" s="16">
        <f t="shared" si="3"/>
        <v>19.600942126514134</v>
      </c>
      <c r="G30" s="16">
        <f t="shared" si="1"/>
        <v>462.92462987886938</v>
      </c>
      <c r="H30" s="16">
        <f t="shared" si="2"/>
        <v>29.318559892328402</v>
      </c>
      <c r="I30" s="28" t="s">
        <v>34</v>
      </c>
    </row>
    <row r="31" spans="1:9" s="7" customFormat="1" x14ac:dyDescent="0.25">
      <c r="A31" s="12" t="s">
        <v>80</v>
      </c>
      <c r="B31" s="38">
        <v>325</v>
      </c>
      <c r="C31" s="18">
        <v>15</v>
      </c>
      <c r="D31" s="23">
        <v>153.30000000000001</v>
      </c>
      <c r="E31" s="25">
        <f t="shared" si="0"/>
        <v>325</v>
      </c>
      <c r="F31" s="25">
        <f t="shared" si="3"/>
        <v>15</v>
      </c>
      <c r="G31" s="25">
        <f t="shared" si="1"/>
        <v>486.12622309197644</v>
      </c>
      <c r="H31" s="25">
        <f t="shared" si="2"/>
        <v>22.436594911937373</v>
      </c>
      <c r="I31" s="30" t="s">
        <v>34</v>
      </c>
    </row>
    <row r="32" spans="1:9" x14ac:dyDescent="0.25">
      <c r="A32" s="3" t="s">
        <v>35</v>
      </c>
      <c r="B32" s="36"/>
      <c r="C32" s="16"/>
      <c r="D32" s="21">
        <v>157.4</v>
      </c>
      <c r="E32" s="16"/>
      <c r="F32" s="16"/>
      <c r="G32" s="16"/>
      <c r="H32" s="16"/>
      <c r="I32" s="28"/>
    </row>
    <row r="33" spans="1:9" x14ac:dyDescent="0.25">
      <c r="A33" s="3" t="s">
        <v>36</v>
      </c>
      <c r="B33" s="36">
        <v>400</v>
      </c>
      <c r="C33" s="16">
        <v>20</v>
      </c>
      <c r="D33" s="21">
        <v>161.69999999999999</v>
      </c>
      <c r="E33" s="16">
        <f t="shared" si="0"/>
        <v>379.22077922077926</v>
      </c>
      <c r="F33" s="16">
        <f>PRODUCT(153.3/D33,C33)</f>
        <v>18.961038961038962</v>
      </c>
      <c r="G33" s="16">
        <f t="shared" si="1"/>
        <v>567.2282003710576</v>
      </c>
      <c r="H33" s="16">
        <f t="shared" si="2"/>
        <v>28.361410018552878</v>
      </c>
      <c r="I33" s="28" t="s">
        <v>49</v>
      </c>
    </row>
    <row r="34" spans="1:9" x14ac:dyDescent="0.25">
      <c r="A34" s="3" t="s">
        <v>37</v>
      </c>
      <c r="B34" s="36">
        <v>425</v>
      </c>
      <c r="C34" s="16">
        <v>20</v>
      </c>
      <c r="D34" s="21">
        <v>165</v>
      </c>
      <c r="E34" s="16">
        <f t="shared" si="0"/>
        <v>394.86363636363643</v>
      </c>
      <c r="F34" s="16">
        <f>PRODUCT(153.3/D34,C34)</f>
        <v>18.581818181818186</v>
      </c>
      <c r="G34" s="16">
        <f t="shared" si="1"/>
        <v>590.62636363636364</v>
      </c>
      <c r="H34" s="16">
        <f t="shared" si="2"/>
        <v>27.794181818181819</v>
      </c>
      <c r="I34" s="28" t="s">
        <v>49</v>
      </c>
    </row>
    <row r="35" spans="1:9" x14ac:dyDescent="0.25">
      <c r="A35" s="3" t="s">
        <v>38</v>
      </c>
      <c r="B35" s="36">
        <v>450</v>
      </c>
      <c r="C35" s="16">
        <v>22</v>
      </c>
      <c r="D35" s="21">
        <v>168.4</v>
      </c>
      <c r="E35" s="16">
        <f t="shared" si="0"/>
        <v>409.64964370546323</v>
      </c>
      <c r="F35" s="16">
        <f>PRODUCT(153.3/D35,C35)</f>
        <v>20.027315914489314</v>
      </c>
      <c r="G35" s="16">
        <f t="shared" si="1"/>
        <v>612.74287410926365</v>
      </c>
      <c r="H35" s="16">
        <f t="shared" si="2"/>
        <v>29.956318289786225</v>
      </c>
      <c r="I35" s="28" t="s">
        <v>72</v>
      </c>
    </row>
    <row r="36" spans="1:9" x14ac:dyDescent="0.25">
      <c r="A36" s="3" t="s">
        <v>39</v>
      </c>
      <c r="B36" s="36"/>
      <c r="C36" s="16"/>
      <c r="D36" s="21">
        <v>173.8</v>
      </c>
      <c r="E36" s="16"/>
      <c r="F36" s="16"/>
      <c r="G36" s="16"/>
      <c r="H36" s="16"/>
      <c r="I36" s="28"/>
    </row>
    <row r="37" spans="1:9" x14ac:dyDescent="0.25">
      <c r="A37" s="3" t="s">
        <v>40</v>
      </c>
      <c r="B37" s="36"/>
      <c r="C37" s="16"/>
      <c r="D37" s="21">
        <v>178.3</v>
      </c>
      <c r="E37" s="16"/>
      <c r="F37" s="16"/>
      <c r="G37" s="16"/>
      <c r="H37" s="16"/>
      <c r="I37" s="28"/>
    </row>
    <row r="38" spans="1:9" x14ac:dyDescent="0.25">
      <c r="A38" s="3" t="s">
        <v>41</v>
      </c>
      <c r="B38" s="36"/>
      <c r="C38" s="16"/>
      <c r="D38" s="21">
        <v>181.2</v>
      </c>
      <c r="E38" s="16"/>
      <c r="F38" s="16"/>
      <c r="G38" s="16"/>
      <c r="H38" s="16"/>
      <c r="I38" s="28"/>
    </row>
    <row r="39" spans="1:9" x14ac:dyDescent="0.25">
      <c r="A39" s="3" t="s">
        <v>42</v>
      </c>
      <c r="B39" s="36"/>
      <c r="C39" s="16"/>
      <c r="D39" s="21">
        <v>184.5</v>
      </c>
      <c r="E39" s="16"/>
      <c r="F39" s="16"/>
      <c r="G39" s="16"/>
      <c r="H39" s="16"/>
      <c r="I39" s="28"/>
    </row>
    <row r="40" spans="1:9" x14ac:dyDescent="0.25">
      <c r="A40" s="3" t="s">
        <v>43</v>
      </c>
      <c r="B40" s="36"/>
      <c r="C40" s="16"/>
      <c r="D40" s="21">
        <v>188.6</v>
      </c>
      <c r="E40" s="16"/>
      <c r="F40" s="16"/>
      <c r="G40" s="16"/>
      <c r="H40" s="16"/>
      <c r="I40" s="28"/>
    </row>
    <row r="41" spans="1:9" x14ac:dyDescent="0.25">
      <c r="A41" s="3" t="s">
        <v>44</v>
      </c>
      <c r="B41" s="36">
        <v>450</v>
      </c>
      <c r="C41" s="16">
        <v>22</v>
      </c>
      <c r="D41" s="21">
        <v>194.3</v>
      </c>
      <c r="E41" s="16">
        <f t="shared" si="0"/>
        <v>355.04374678332476</v>
      </c>
      <c r="F41" s="16">
        <f>PRODUCT(153.3/D41,C41)</f>
        <v>17.357694287184767</v>
      </c>
      <c r="G41" s="16">
        <f t="shared" si="1"/>
        <v>531.06484817292835</v>
      </c>
      <c r="H41" s="16">
        <f t="shared" si="2"/>
        <v>25.963170355120948</v>
      </c>
      <c r="I41" s="28" t="s">
        <v>50</v>
      </c>
    </row>
    <row r="42" spans="1:9" x14ac:dyDescent="0.25">
      <c r="A42" s="3" t="s">
        <v>45</v>
      </c>
      <c r="B42" s="36">
        <v>500</v>
      </c>
      <c r="C42" s="16"/>
      <c r="D42" s="21">
        <v>198.3</v>
      </c>
      <c r="E42" s="16">
        <f t="shared" si="0"/>
        <v>386.53555219364597</v>
      </c>
      <c r="F42" s="16"/>
      <c r="G42" s="16">
        <f t="shared" si="1"/>
        <v>578.16944024205748</v>
      </c>
      <c r="H42" s="16"/>
      <c r="I42" s="28" t="s">
        <v>50</v>
      </c>
    </row>
    <row r="43" spans="1:9" x14ac:dyDescent="0.25">
      <c r="A43" s="3" t="s">
        <v>46</v>
      </c>
      <c r="B43" s="36"/>
      <c r="C43" s="16"/>
      <c r="D43" s="21">
        <v>204.81800000000001</v>
      </c>
      <c r="E43" s="16"/>
      <c r="F43" s="16"/>
      <c r="G43" s="16"/>
      <c r="H43" s="16"/>
      <c r="I43" s="28"/>
    </row>
    <row r="44" spans="1:9" x14ac:dyDescent="0.25">
      <c r="A44" s="3" t="s">
        <v>47</v>
      </c>
      <c r="B44" s="36"/>
      <c r="C44" s="16"/>
      <c r="D44" s="21">
        <v>212.536</v>
      </c>
      <c r="E44" s="16"/>
      <c r="F44" s="16"/>
      <c r="G44" s="16"/>
      <c r="H44" s="16"/>
      <c r="I44" s="28"/>
    </row>
    <row r="45" spans="1:9" x14ac:dyDescent="0.25">
      <c r="A45" s="3" t="s">
        <v>48</v>
      </c>
      <c r="B45" s="36">
        <v>950</v>
      </c>
      <c r="C45" s="16">
        <v>35</v>
      </c>
      <c r="D45" s="21">
        <v>209.995</v>
      </c>
      <c r="E45" s="16">
        <f t="shared" si="0"/>
        <v>693.51651229791196</v>
      </c>
      <c r="F45" s="16">
        <f>PRODUCT(153.3/D45,C45)</f>
        <v>25.550608347817807</v>
      </c>
      <c r="G45" s="16">
        <f t="shared" si="1"/>
        <v>1037.343270077859</v>
      </c>
      <c r="H45" s="16">
        <f t="shared" si="2"/>
        <v>38.217909950236908</v>
      </c>
      <c r="I45" s="28" t="s">
        <v>51</v>
      </c>
    </row>
    <row r="46" spans="1:9" x14ac:dyDescent="0.25">
      <c r="A46" s="3" t="s">
        <v>63</v>
      </c>
      <c r="B46" s="36"/>
      <c r="C46" s="16"/>
      <c r="D46" s="21">
        <v>212.87</v>
      </c>
      <c r="E46" s="16"/>
      <c r="F46" s="16"/>
      <c r="G46" s="26"/>
      <c r="H46" s="26"/>
      <c r="I46" s="28"/>
    </row>
    <row r="47" spans="1:9" x14ac:dyDescent="0.25">
      <c r="A47" s="3" t="s">
        <v>64</v>
      </c>
      <c r="B47" s="36"/>
      <c r="C47" s="16"/>
      <c r="D47" s="21">
        <v>218.684</v>
      </c>
      <c r="E47" s="16"/>
      <c r="F47" s="16"/>
      <c r="G47" s="26"/>
      <c r="H47" s="26"/>
      <c r="I47" s="28"/>
    </row>
    <row r="48" spans="1:9" x14ac:dyDescent="0.25">
      <c r="A48" s="3" t="s">
        <v>65</v>
      </c>
      <c r="B48" s="36"/>
      <c r="C48" s="16"/>
      <c r="D48" s="21">
        <v>222.005</v>
      </c>
      <c r="E48" s="16"/>
      <c r="F48" s="16"/>
      <c r="G48" s="26"/>
      <c r="H48" s="26"/>
      <c r="I48" s="28"/>
    </row>
    <row r="49" spans="1:9" x14ac:dyDescent="0.25">
      <c r="A49" s="3" t="s">
        <v>66</v>
      </c>
      <c r="B49" s="36"/>
      <c r="C49" s="16"/>
      <c r="D49" s="21">
        <v>224.54499999999999</v>
      </c>
      <c r="E49" s="16"/>
      <c r="F49" s="16"/>
      <c r="G49" s="26"/>
      <c r="H49" s="26"/>
      <c r="I49" s="28"/>
    </row>
    <row r="50" spans="1:9" x14ac:dyDescent="0.25">
      <c r="A50" s="3" t="s">
        <v>67</v>
      </c>
      <c r="B50" s="36"/>
      <c r="C50" s="16"/>
      <c r="D50" s="21">
        <v>228.46799999999999</v>
      </c>
      <c r="E50" s="16"/>
      <c r="F50" s="16"/>
      <c r="G50" s="26"/>
      <c r="H50" s="26"/>
      <c r="I50" s="28"/>
    </row>
    <row r="51" spans="1:9" x14ac:dyDescent="0.25">
      <c r="A51" s="3" t="s">
        <v>68</v>
      </c>
      <c r="B51" s="36"/>
      <c r="C51" s="16"/>
      <c r="D51" s="21">
        <v>227.792</v>
      </c>
      <c r="E51" s="16"/>
      <c r="F51" s="16"/>
      <c r="G51" s="26"/>
      <c r="H51" s="26"/>
      <c r="I51" s="28"/>
    </row>
    <row r="52" spans="1:9" ht="15.75" thickBot="1" x14ac:dyDescent="0.3">
      <c r="A52" s="5" t="s">
        <v>69</v>
      </c>
      <c r="B52" s="39"/>
      <c r="C52" s="31"/>
      <c r="D52" s="32">
        <v>229.30199999999999</v>
      </c>
      <c r="E52" s="31"/>
      <c r="F52" s="31"/>
      <c r="G52" s="33"/>
      <c r="H52" s="33"/>
      <c r="I52" s="34"/>
    </row>
    <row r="53" spans="1:9" ht="15.75" thickBot="1" x14ac:dyDescent="0.3"/>
    <row r="54" spans="1:9" ht="15.75" thickBot="1" x14ac:dyDescent="0.3">
      <c r="A54" s="13"/>
      <c r="B54" s="1" t="s">
        <v>52</v>
      </c>
    </row>
    <row r="55" spans="1:9" ht="15.75" thickBot="1" x14ac:dyDescent="0.3">
      <c r="A55" s="14"/>
      <c r="B55" s="1" t="s">
        <v>53</v>
      </c>
    </row>
  </sheetData>
  <mergeCells count="7">
    <mergeCell ref="A1:I1"/>
    <mergeCell ref="A2:A3"/>
    <mergeCell ref="B2:C2"/>
    <mergeCell ref="D2:D3"/>
    <mergeCell ref="E2:F2"/>
    <mergeCell ref="I2:I3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8445-D8D6-4194-AD41-D503DC9BE44A}">
  <dimension ref="A1"/>
  <sheetViews>
    <sheetView tabSelected="1" zoomScale="50" zoomScaleNormal="50" workbookViewId="0">
      <selection activeCell="AE29" sqref="AE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Info.</vt:lpstr>
      <vt:lpstr>Synth. Ticket Price (MSA CPI)</vt:lpstr>
      <vt:lpstr>Figure 2.2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Seanie D</dc:creator>
  <cp:lastModifiedBy>Seanie D</cp:lastModifiedBy>
  <cp:lastPrinted>2017-10-17T01:11:43Z</cp:lastPrinted>
  <dcterms:created xsi:type="dcterms:W3CDTF">2013-07-28T15:05:03Z</dcterms:created>
  <dcterms:modified xsi:type="dcterms:W3CDTF">2018-11-15T05:37:52Z</dcterms:modified>
</cp:coreProperties>
</file>