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Tables\chi-dinces-tabAD001\"/>
    </mc:Choice>
  </mc:AlternateContent>
  <xr:revisionPtr revIDLastSave="0" documentId="13_ncr:1_{34066020-71C6-4350-8662-353438A11F02}" xr6:coauthVersionLast="37" xr6:coauthVersionMax="37" xr10:uidLastSave="{00000000-0000-0000-0000-000000000000}"/>
  <bookViews>
    <workbookView xWindow="120" yWindow="45" windowWidth="19035" windowHeight="7425" tabRatio="783" activeTab="1" xr2:uid="{00000000-000D-0000-FFFF-FFFF00000000}"/>
  </bookViews>
  <sheets>
    <sheet name="Source Information" sheetId="2" r:id="rId1"/>
    <sheet name="City Amusement Tax Liabilities" sheetId="1"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1" l="1"/>
  <c r="D7" i="1"/>
  <c r="D8" i="1"/>
  <c r="D9" i="1"/>
  <c r="D10" i="1"/>
  <c r="D5" i="1"/>
  <c r="E6" i="1"/>
  <c r="F6" i="1" s="1"/>
  <c r="E7" i="1"/>
  <c r="F7" i="1" s="1"/>
  <c r="E8" i="1"/>
  <c r="F8" i="1" s="1"/>
  <c r="G8" i="1" s="1"/>
  <c r="I8" i="1" s="1"/>
  <c r="E9" i="1"/>
  <c r="F9" i="1" s="1"/>
  <c r="E10" i="1"/>
  <c r="F10" i="1" s="1"/>
  <c r="E5" i="1"/>
  <c r="F5" i="1" s="1"/>
  <c r="G9" i="1" l="1"/>
  <c r="I9" i="1" s="1"/>
  <c r="G5" i="1"/>
  <c r="G7" i="1"/>
  <c r="I7" i="1" s="1"/>
  <c r="G10" i="1"/>
  <c r="I10" i="1" s="1"/>
  <c r="G6" i="1"/>
  <c r="I6" i="1" s="1"/>
  <c r="I5" i="1" l="1"/>
  <c r="I12" i="1" s="1"/>
</calcChain>
</file>

<file path=xl/sharedStrings.xml><?xml version="1.0" encoding="utf-8"?>
<sst xmlns="http://schemas.openxmlformats.org/spreadsheetml/2006/main" count="22" uniqueCount="21">
  <si>
    <t>Suite License Fees (Net)</t>
  </si>
  <si>
    <t>60% of Suite License Fees</t>
  </si>
  <si>
    <t>Actual Liability (Accounting for Ordinance)</t>
  </si>
  <si>
    <t>Data:</t>
  </si>
  <si>
    <t>Source:</t>
  </si>
  <si>
    <t>Use:</t>
  </si>
  <si>
    <r>
      <t>Notes</t>
    </r>
    <r>
      <rPr>
        <sz val="10"/>
        <rFont val="Calibri"/>
        <family val="2"/>
      </rPr>
      <t>:</t>
    </r>
  </si>
  <si>
    <t>Created:</t>
  </si>
  <si>
    <t>Checked:</t>
  </si>
  <si>
    <t>Updated:</t>
  </si>
  <si>
    <t>CPI-U (Chicago MSA)</t>
  </si>
  <si>
    <t>Fiscal Year</t>
  </si>
  <si>
    <t>Totals</t>
  </si>
  <si>
    <t>Amuse- ment Tax Rate</t>
  </si>
  <si>
    <t>Liability Absent Ordinance (Standard)</t>
  </si>
  <si>
    <t>Standard less Actual</t>
  </si>
  <si>
    <t>Standard less Actual                         (2016 Dollars)</t>
  </si>
  <si>
    <t>Appendix D, Table A.D.1</t>
  </si>
  <si>
    <t>United Center City Amusement Tax Savings in Constant 2016 Dollars, Fiscal Years 2002 - 2007</t>
  </si>
  <si>
    <t>Cook County Board of Review, Freedom of Information Act Request no. WCB081711, August 17, 2011; amusement tax rates collected from press reports.</t>
  </si>
  <si>
    <r>
      <t xml:space="preserve">FOIA records returned from the Cook County Board of review contain United Center income statements for fiscal years 2002-2007 that itemize arena revenues. Using the figures for suite license revenues, this table shows the amount of money that Reinsdorf and Wirtz would have owed in amusement taxes on suite rentals under the prevailing amusement tax rate, the actual tax liabilities incurred after applying a municipal ordinance mandating that the city collect amusement taxes on only 60% of suite rental fees, and the difference between the two. The arena owners also had to pay county amusement taxes, but currently no information is available on whether or not the breaks extended to the county assessment (though the fact that the White Sox enjoyed such a deal suggests that they did). The income statements from the Board of Review list only the "year end" (i.e. year during which taxable revenue was generated, or "fiscal year"). Inflation adjustments made using the CPI (Urban) for the Chicago Metropolitan Statistical Area. Tax rate data obtained from popular press reports. These figures are </t>
    </r>
    <r>
      <rPr>
        <i/>
        <sz val="10"/>
        <rFont val="Calibri"/>
        <family val="2"/>
        <scheme val="minor"/>
      </rPr>
      <t>not</t>
    </r>
    <r>
      <rPr>
        <sz val="10"/>
        <rFont val="Calibri"/>
        <family val="2"/>
        <scheme val="minor"/>
      </rPr>
      <t xml:space="preserve"> converted to present value--the inflation adjustments indicate their combined value in terms of 2016 purchasing power.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</si>
</sst>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00"/>
  </numFmts>
  <fonts count="11" x14ac:knownFonts="1">
    <font>
      <sz val="11"/>
      <color theme="1"/>
      <name val="Calibri"/>
      <family val="2"/>
      <scheme val="minor"/>
    </font>
    <font>
      <b/>
      <sz val="11"/>
      <color theme="1"/>
      <name val="Calibri"/>
      <family val="2"/>
      <scheme val="minor"/>
    </font>
    <font>
      <sz val="10"/>
      <name val="Calibri"/>
      <family val="2"/>
      <scheme val="minor"/>
    </font>
    <font>
      <sz val="10"/>
      <name val="Calibri"/>
      <family val="2"/>
    </font>
    <font>
      <b/>
      <sz val="10"/>
      <color theme="1"/>
      <name val="Calibri"/>
      <family val="2"/>
      <scheme val="minor"/>
    </font>
    <font>
      <sz val="10"/>
      <color theme="1"/>
      <name val="Calibri"/>
      <family val="2"/>
      <scheme val="minor"/>
    </font>
    <font>
      <sz val="10"/>
      <color indexed="8"/>
      <name val="Calibri"/>
      <family val="2"/>
      <scheme val="minor"/>
    </font>
    <font>
      <b/>
      <i/>
      <sz val="10"/>
      <color theme="1"/>
      <name val="Calibri"/>
      <family val="2"/>
      <scheme val="minor"/>
    </font>
    <font>
      <b/>
      <sz val="10"/>
      <name val="Calibri"/>
      <family val="2"/>
      <scheme val="minor"/>
    </font>
    <font>
      <sz val="11"/>
      <name val="Calibri"/>
      <family val="2"/>
      <scheme val="minor"/>
    </font>
    <font>
      <i/>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7">
    <xf numFmtId="0" fontId="0" fillId="0" borderId="0" xfId="0"/>
    <xf numFmtId="0" fontId="5" fillId="0" borderId="0" xfId="0" applyFont="1" applyBorder="1"/>
    <xf numFmtId="0" fontId="8" fillId="0" borderId="5" xfId="0" applyFont="1" applyBorder="1"/>
    <xf numFmtId="0" fontId="2" fillId="2" borderId="8" xfId="0" applyFont="1" applyFill="1" applyBorder="1" applyAlignment="1">
      <alignment horizontal="justify" vertical="top" wrapText="1"/>
    </xf>
    <xf numFmtId="0" fontId="2" fillId="2" borderId="2" xfId="0" applyFont="1" applyFill="1" applyBorder="1" applyAlignment="1">
      <alignment horizontal="justify" vertical="top" wrapText="1"/>
    </xf>
    <xf numFmtId="0" fontId="2" fillId="2" borderId="9"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3" xfId="0" applyFont="1" applyFill="1" applyBorder="1" applyAlignment="1">
      <alignment horizontal="justify"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6" xfId="0" applyFont="1" applyFill="1" applyBorder="1" applyAlignment="1">
      <alignment vertical="top" wrapText="1"/>
    </xf>
    <xf numFmtId="0" fontId="9" fillId="2" borderId="7" xfId="0" applyFont="1" applyFill="1" applyBorder="1" applyAlignment="1">
      <alignment vertical="top" wrapText="1"/>
    </xf>
    <xf numFmtId="164" fontId="9" fillId="2" borderId="6" xfId="0" applyNumberFormat="1" applyFont="1" applyFill="1" applyBorder="1" applyAlignment="1">
      <alignment horizontal="left" vertical="top" wrapText="1"/>
    </xf>
    <xf numFmtId="164" fontId="9" fillId="2" borderId="7" xfId="0" applyNumberFormat="1" applyFont="1" applyFill="1" applyBorder="1" applyAlignment="1">
      <alignment horizontal="left" vertical="top" wrapText="1"/>
    </xf>
    <xf numFmtId="0" fontId="1" fillId="2" borderId="11" xfId="0" applyFont="1" applyFill="1" applyBorder="1"/>
    <xf numFmtId="0" fontId="9" fillId="2" borderId="12" xfId="0" applyFont="1" applyFill="1" applyBorder="1" applyAlignment="1">
      <alignment vertical="top" wrapText="1"/>
    </xf>
    <xf numFmtId="0" fontId="9" fillId="2" borderId="13" xfId="0" applyFont="1" applyFill="1" applyBorder="1" applyAlignment="1">
      <alignment vertical="top" wrapText="1"/>
    </xf>
    <xf numFmtId="0" fontId="1" fillId="2" borderId="14" xfId="0" applyFont="1" applyFill="1" applyBorder="1"/>
    <xf numFmtId="0" fontId="9" fillId="2" borderId="15" xfId="0" applyFont="1" applyFill="1" applyBorder="1" applyAlignment="1">
      <alignment vertical="top" wrapText="1"/>
    </xf>
    <xf numFmtId="0" fontId="1" fillId="2" borderId="16" xfId="0" applyFont="1" applyFill="1" applyBorder="1"/>
    <xf numFmtId="0" fontId="9" fillId="2" borderId="17" xfId="0" applyFont="1" applyFill="1" applyBorder="1" applyAlignment="1">
      <alignment vertical="top" wrapText="1"/>
    </xf>
    <xf numFmtId="0" fontId="1" fillId="2" borderId="18" xfId="0" applyFont="1" applyFill="1" applyBorder="1"/>
    <xf numFmtId="0" fontId="1" fillId="2" borderId="19" xfId="0" applyFont="1" applyFill="1" applyBorder="1" applyAlignment="1">
      <alignment vertical="top"/>
    </xf>
    <xf numFmtId="0" fontId="9" fillId="2" borderId="20" xfId="0" applyFont="1" applyFill="1" applyBorder="1" applyAlignment="1">
      <alignment vertical="top" wrapText="1"/>
    </xf>
    <xf numFmtId="164" fontId="9" fillId="2" borderId="20" xfId="0" applyNumberFormat="1" applyFont="1" applyFill="1" applyBorder="1" applyAlignment="1">
      <alignment horizontal="left" vertical="top" wrapText="1"/>
    </xf>
    <xf numFmtId="0" fontId="1" fillId="2" borderId="22" xfId="0" applyFont="1" applyFill="1" applyBorder="1"/>
    <xf numFmtId="164" fontId="9" fillId="2" borderId="23" xfId="0" applyNumberFormat="1" applyFont="1" applyFill="1" applyBorder="1" applyAlignment="1">
      <alignment horizontal="left" vertical="top" wrapText="1"/>
    </xf>
    <xf numFmtId="164" fontId="9" fillId="2" borderId="24" xfId="0" applyNumberFormat="1" applyFont="1" applyFill="1" applyBorder="1" applyAlignment="1">
      <alignment horizontal="left" vertical="top" wrapText="1"/>
    </xf>
    <xf numFmtId="164" fontId="9" fillId="2" borderId="25" xfId="0" applyNumberFormat="1" applyFont="1" applyFill="1" applyBorder="1" applyAlignment="1">
      <alignment horizontal="left" vertical="top" wrapText="1"/>
    </xf>
    <xf numFmtId="165" fontId="5" fillId="0" borderId="1" xfId="0" applyNumberFormat="1" applyFont="1" applyBorder="1" applyAlignment="1">
      <alignment horizontal="center"/>
    </xf>
    <xf numFmtId="165" fontId="5" fillId="0" borderId="4" xfId="0" applyNumberFormat="1" applyFont="1" applyBorder="1" applyAlignment="1">
      <alignment horizontal="center"/>
    </xf>
    <xf numFmtId="4" fontId="5" fillId="0" borderId="1" xfId="0" applyNumberFormat="1" applyFont="1" applyBorder="1" applyAlignment="1">
      <alignment horizontal="center"/>
    </xf>
    <xf numFmtId="4" fontId="5" fillId="0" borderId="4" xfId="0" applyNumberFormat="1" applyFont="1" applyBorder="1" applyAlignment="1">
      <alignment horizontal="center"/>
    </xf>
    <xf numFmtId="165" fontId="5" fillId="0" borderId="1" xfId="0" applyNumberFormat="1" applyFont="1" applyBorder="1" applyAlignment="1">
      <alignment horizontal="right"/>
    </xf>
    <xf numFmtId="165" fontId="5" fillId="0" borderId="4" xfId="0" applyNumberFormat="1" applyFont="1" applyBorder="1" applyAlignment="1">
      <alignment horizontal="right"/>
    </xf>
    <xf numFmtId="4" fontId="6" fillId="0" borderId="1" xfId="0" applyNumberFormat="1" applyFont="1" applyBorder="1" applyAlignment="1">
      <alignment horizontal="center"/>
    </xf>
    <xf numFmtId="4" fontId="6" fillId="0" borderId="4" xfId="0" applyNumberFormat="1" applyFont="1" applyBorder="1" applyAlignment="1">
      <alignment horizontal="center"/>
    </xf>
    <xf numFmtId="0" fontId="2" fillId="2" borderId="17" xfId="0" applyFont="1" applyFill="1" applyBorder="1" applyAlignment="1">
      <alignment horizontal="justify" vertical="top" wrapText="1"/>
    </xf>
    <xf numFmtId="0" fontId="2" fillId="2" borderId="21" xfId="0" applyFont="1" applyFill="1" applyBorder="1" applyAlignment="1">
      <alignment horizontal="justify" vertical="top" wrapText="1"/>
    </xf>
    <xf numFmtId="0" fontId="2" fillId="2" borderId="15" xfId="0" applyFont="1" applyFill="1" applyBorder="1" applyAlignment="1">
      <alignment horizontal="justify" vertical="top" wrapText="1"/>
    </xf>
    <xf numFmtId="165" fontId="5" fillId="3" borderId="7" xfId="0" applyNumberFormat="1" applyFont="1" applyFill="1" applyBorder="1" applyAlignment="1">
      <alignment horizontal="center"/>
    </xf>
    <xf numFmtId="0" fontId="7" fillId="0" borderId="5" xfId="0" applyFont="1" applyBorder="1" applyAlignment="1">
      <alignment horizontal="center" wrapText="1"/>
    </xf>
    <xf numFmtId="0" fontId="1" fillId="0" borderId="26"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0" fontId="7" fillId="0" borderId="19" xfId="0" applyFont="1" applyBorder="1" applyAlignment="1">
      <alignment horizontal="center" wrapText="1"/>
    </xf>
    <xf numFmtId="0" fontId="7" fillId="0" borderId="29" xfId="0" applyFont="1" applyBorder="1" applyAlignment="1">
      <alignment horizontal="center" wrapText="1"/>
    </xf>
    <xf numFmtId="0" fontId="4" fillId="0" borderId="16" xfId="0" applyFont="1" applyBorder="1" applyAlignment="1">
      <alignment horizontal="center"/>
    </xf>
    <xf numFmtId="165" fontId="5" fillId="0" borderId="30" xfId="0" applyNumberFormat="1" applyFont="1" applyBorder="1" applyAlignment="1">
      <alignment horizontal="right"/>
    </xf>
    <xf numFmtId="0" fontId="4" fillId="0" borderId="18" xfId="0" applyFont="1" applyBorder="1" applyAlignment="1">
      <alignment horizontal="center"/>
    </xf>
    <xf numFmtId="165" fontId="5" fillId="0" borderId="31" xfId="0" applyNumberFormat="1" applyFont="1" applyBorder="1" applyAlignment="1">
      <alignment horizontal="right"/>
    </xf>
    <xf numFmtId="0" fontId="4" fillId="0" borderId="19" xfId="0" applyFont="1" applyBorder="1" applyAlignment="1">
      <alignment horizontal="center"/>
    </xf>
    <xf numFmtId="165" fontId="5" fillId="3" borderId="29" xfId="0" applyNumberFormat="1" applyFont="1" applyFill="1" applyBorder="1" applyAlignment="1">
      <alignment horizontal="right"/>
    </xf>
    <xf numFmtId="0" fontId="4" fillId="0" borderId="32" xfId="0" applyFont="1" applyBorder="1" applyAlignment="1">
      <alignment horizontal="center"/>
    </xf>
    <xf numFmtId="0" fontId="5" fillId="3" borderId="24" xfId="0" applyFont="1" applyFill="1" applyBorder="1" applyAlignment="1">
      <alignment horizontal="center"/>
    </xf>
    <xf numFmtId="165" fontId="4" fillId="0" borderId="33"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B21" sqref="B21:I21"/>
    </sheetView>
  </sheetViews>
  <sheetFormatPr defaultRowHeight="15" x14ac:dyDescent="0.25"/>
  <sheetData>
    <row r="1" spans="1:9" x14ac:dyDescent="0.25">
      <c r="A1" s="15" t="s">
        <v>3</v>
      </c>
      <c r="B1" s="16" t="s">
        <v>18</v>
      </c>
      <c r="C1" s="16"/>
      <c r="D1" s="16"/>
      <c r="E1" s="16"/>
      <c r="F1" s="16"/>
      <c r="G1" s="16"/>
      <c r="H1" s="16"/>
      <c r="I1" s="17"/>
    </row>
    <row r="2" spans="1:9" x14ac:dyDescent="0.25">
      <c r="A2" s="18"/>
      <c r="B2" s="10"/>
      <c r="C2" s="10"/>
      <c r="D2" s="10"/>
      <c r="E2" s="10"/>
      <c r="F2" s="10"/>
      <c r="G2" s="10"/>
      <c r="H2" s="10"/>
      <c r="I2" s="19"/>
    </row>
    <row r="3" spans="1:9" x14ac:dyDescent="0.25">
      <c r="A3" s="20" t="s">
        <v>4</v>
      </c>
      <c r="B3" s="9" t="s">
        <v>19</v>
      </c>
      <c r="C3" s="9"/>
      <c r="D3" s="9"/>
      <c r="E3" s="9"/>
      <c r="F3" s="9"/>
      <c r="G3" s="9"/>
      <c r="H3" s="9"/>
      <c r="I3" s="21"/>
    </row>
    <row r="4" spans="1:9" x14ac:dyDescent="0.25">
      <c r="A4" s="22"/>
      <c r="B4" s="10"/>
      <c r="C4" s="10"/>
      <c r="D4" s="10"/>
      <c r="E4" s="10"/>
      <c r="F4" s="10"/>
      <c r="G4" s="10"/>
      <c r="H4" s="10"/>
      <c r="I4" s="19"/>
    </row>
    <row r="5" spans="1:9" x14ac:dyDescent="0.25">
      <c r="A5" s="23" t="s">
        <v>5</v>
      </c>
      <c r="B5" s="11" t="s">
        <v>17</v>
      </c>
      <c r="C5" s="12"/>
      <c r="D5" s="12"/>
      <c r="E5" s="12"/>
      <c r="F5" s="12"/>
      <c r="G5" s="12"/>
      <c r="H5" s="12"/>
      <c r="I5" s="24"/>
    </row>
    <row r="6" spans="1:9" x14ac:dyDescent="0.25">
      <c r="A6" s="20" t="s">
        <v>6</v>
      </c>
      <c r="B6" s="3" t="s">
        <v>20</v>
      </c>
      <c r="C6" s="4"/>
      <c r="D6" s="4"/>
      <c r="E6" s="4"/>
      <c r="F6" s="4"/>
      <c r="G6" s="4"/>
      <c r="H6" s="4"/>
      <c r="I6" s="38"/>
    </row>
    <row r="7" spans="1:9" x14ac:dyDescent="0.25">
      <c r="A7" s="22"/>
      <c r="B7" s="5"/>
      <c r="C7" s="6"/>
      <c r="D7" s="6"/>
      <c r="E7" s="6"/>
      <c r="F7" s="6"/>
      <c r="G7" s="6"/>
      <c r="H7" s="6"/>
      <c r="I7" s="39"/>
    </row>
    <row r="8" spans="1:9" x14ac:dyDescent="0.25">
      <c r="A8" s="22"/>
      <c r="B8" s="5"/>
      <c r="C8" s="6"/>
      <c r="D8" s="6"/>
      <c r="E8" s="6"/>
      <c r="F8" s="6"/>
      <c r="G8" s="6"/>
      <c r="H8" s="6"/>
      <c r="I8" s="39"/>
    </row>
    <row r="9" spans="1:9" x14ac:dyDescent="0.25">
      <c r="A9" s="22"/>
      <c r="B9" s="5"/>
      <c r="C9" s="6"/>
      <c r="D9" s="6"/>
      <c r="E9" s="6"/>
      <c r="F9" s="6"/>
      <c r="G9" s="6"/>
      <c r="H9" s="6"/>
      <c r="I9" s="39"/>
    </row>
    <row r="10" spans="1:9" x14ac:dyDescent="0.25">
      <c r="A10" s="22"/>
      <c r="B10" s="5"/>
      <c r="C10" s="6"/>
      <c r="D10" s="6"/>
      <c r="E10" s="6"/>
      <c r="F10" s="6"/>
      <c r="G10" s="6"/>
      <c r="H10" s="6"/>
      <c r="I10" s="39"/>
    </row>
    <row r="11" spans="1:9" x14ac:dyDescent="0.25">
      <c r="A11" s="22"/>
      <c r="B11" s="5"/>
      <c r="C11" s="6"/>
      <c r="D11" s="6"/>
      <c r="E11" s="6"/>
      <c r="F11" s="6"/>
      <c r="G11" s="6"/>
      <c r="H11" s="6"/>
      <c r="I11" s="39"/>
    </row>
    <row r="12" spans="1:9" x14ac:dyDescent="0.25">
      <c r="A12" s="22"/>
      <c r="B12" s="5"/>
      <c r="C12" s="6"/>
      <c r="D12" s="6"/>
      <c r="E12" s="6"/>
      <c r="F12" s="6"/>
      <c r="G12" s="6"/>
      <c r="H12" s="6"/>
      <c r="I12" s="39"/>
    </row>
    <row r="13" spans="1:9" x14ac:dyDescent="0.25">
      <c r="A13" s="22"/>
      <c r="B13" s="5"/>
      <c r="C13" s="6"/>
      <c r="D13" s="6"/>
      <c r="E13" s="6"/>
      <c r="F13" s="6"/>
      <c r="G13" s="6"/>
      <c r="H13" s="6"/>
      <c r="I13" s="39"/>
    </row>
    <row r="14" spans="1:9" x14ac:dyDescent="0.25">
      <c r="A14" s="22"/>
      <c r="B14" s="5"/>
      <c r="C14" s="6"/>
      <c r="D14" s="6"/>
      <c r="E14" s="6"/>
      <c r="F14" s="6"/>
      <c r="G14" s="6"/>
      <c r="H14" s="6"/>
      <c r="I14" s="39"/>
    </row>
    <row r="15" spans="1:9" x14ac:dyDescent="0.25">
      <c r="A15" s="22"/>
      <c r="B15" s="5"/>
      <c r="C15" s="6"/>
      <c r="D15" s="6"/>
      <c r="E15" s="6"/>
      <c r="F15" s="6"/>
      <c r="G15" s="6"/>
      <c r="H15" s="6"/>
      <c r="I15" s="39"/>
    </row>
    <row r="16" spans="1:9" x14ac:dyDescent="0.25">
      <c r="A16" s="22"/>
      <c r="B16" s="5"/>
      <c r="C16" s="6"/>
      <c r="D16" s="6"/>
      <c r="E16" s="6"/>
      <c r="F16" s="6"/>
      <c r="G16" s="6"/>
      <c r="H16" s="6"/>
      <c r="I16" s="39"/>
    </row>
    <row r="17" spans="1:9" x14ac:dyDescent="0.25">
      <c r="A17" s="22"/>
      <c r="B17" s="5"/>
      <c r="C17" s="6"/>
      <c r="D17" s="6"/>
      <c r="E17" s="6"/>
      <c r="F17" s="6"/>
      <c r="G17" s="6"/>
      <c r="H17" s="6"/>
      <c r="I17" s="39"/>
    </row>
    <row r="18" spans="1:9" x14ac:dyDescent="0.25">
      <c r="A18" s="22"/>
      <c r="B18" s="5"/>
      <c r="C18" s="6"/>
      <c r="D18" s="6"/>
      <c r="E18" s="6"/>
      <c r="F18" s="6"/>
      <c r="G18" s="6"/>
      <c r="H18" s="6"/>
      <c r="I18" s="39"/>
    </row>
    <row r="19" spans="1:9" x14ac:dyDescent="0.25">
      <c r="A19" s="22"/>
      <c r="B19" s="5"/>
      <c r="C19" s="6"/>
      <c r="D19" s="6"/>
      <c r="E19" s="6"/>
      <c r="F19" s="6"/>
      <c r="G19" s="6"/>
      <c r="H19" s="6"/>
      <c r="I19" s="39"/>
    </row>
    <row r="20" spans="1:9" x14ac:dyDescent="0.25">
      <c r="A20" s="18"/>
      <c r="B20" s="7"/>
      <c r="C20" s="8"/>
      <c r="D20" s="8"/>
      <c r="E20" s="8"/>
      <c r="F20" s="8"/>
      <c r="G20" s="8"/>
      <c r="H20" s="8"/>
      <c r="I20" s="40"/>
    </row>
    <row r="21" spans="1:9" x14ac:dyDescent="0.25">
      <c r="A21" s="18" t="s">
        <v>7</v>
      </c>
      <c r="B21" s="13">
        <v>41443</v>
      </c>
      <c r="C21" s="14"/>
      <c r="D21" s="14"/>
      <c r="E21" s="14"/>
      <c r="F21" s="14"/>
      <c r="G21" s="14"/>
      <c r="H21" s="14"/>
      <c r="I21" s="25"/>
    </row>
    <row r="22" spans="1:9" x14ac:dyDescent="0.25">
      <c r="A22" s="18" t="s">
        <v>8</v>
      </c>
      <c r="B22" s="13">
        <v>43406</v>
      </c>
      <c r="C22" s="14"/>
      <c r="D22" s="14"/>
      <c r="E22" s="14"/>
      <c r="F22" s="14"/>
      <c r="G22" s="14"/>
      <c r="H22" s="14"/>
      <c r="I22" s="25"/>
    </row>
    <row r="23" spans="1:9" ht="15.75" thickBot="1" x14ac:dyDescent="0.3">
      <c r="A23" s="26" t="s">
        <v>9</v>
      </c>
      <c r="B23" s="27">
        <v>43406</v>
      </c>
      <c r="C23" s="28"/>
      <c r="D23" s="28"/>
      <c r="E23" s="28"/>
      <c r="F23" s="28"/>
      <c r="G23" s="28"/>
      <c r="H23" s="28"/>
      <c r="I23" s="29"/>
    </row>
  </sheetData>
  <mergeCells count="7">
    <mergeCell ref="B23:I23"/>
    <mergeCell ref="B1:I2"/>
    <mergeCell ref="B3:I4"/>
    <mergeCell ref="B5:I5"/>
    <mergeCell ref="B6:I20"/>
    <mergeCell ref="B21:I21"/>
    <mergeCell ref="B22:I2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tabSelected="1" workbookViewId="0">
      <selection activeCell="H18" sqref="H18"/>
    </sheetView>
  </sheetViews>
  <sheetFormatPr defaultRowHeight="15" x14ac:dyDescent="0.25"/>
  <cols>
    <col min="1" max="1" width="7.7109375" customWidth="1"/>
    <col min="2" max="2" width="15.7109375" customWidth="1"/>
    <col min="3" max="3" width="7.7109375" customWidth="1"/>
    <col min="4" max="7" width="15.7109375" customWidth="1"/>
    <col min="8" max="8" width="8.7109375" customWidth="1"/>
    <col min="9" max="9" width="15.7109375" customWidth="1"/>
  </cols>
  <sheetData>
    <row r="1" spans="1:9" x14ac:dyDescent="0.25">
      <c r="A1" s="43" t="s">
        <v>18</v>
      </c>
      <c r="B1" s="44"/>
      <c r="C1" s="44"/>
      <c r="D1" s="44"/>
      <c r="E1" s="44"/>
      <c r="F1" s="44"/>
      <c r="G1" s="44"/>
      <c r="H1" s="44"/>
      <c r="I1" s="45"/>
    </row>
    <row r="2" spans="1:9" ht="15" customHeight="1" x14ac:dyDescent="0.25">
      <c r="A2" s="46" t="s">
        <v>11</v>
      </c>
      <c r="B2" s="42" t="s">
        <v>0</v>
      </c>
      <c r="C2" s="42" t="s">
        <v>13</v>
      </c>
      <c r="D2" s="42" t="s">
        <v>14</v>
      </c>
      <c r="E2" s="42" t="s">
        <v>1</v>
      </c>
      <c r="F2" s="42" t="s">
        <v>2</v>
      </c>
      <c r="G2" s="42" t="s">
        <v>15</v>
      </c>
      <c r="H2" s="42" t="s">
        <v>10</v>
      </c>
      <c r="I2" s="47" t="s">
        <v>16</v>
      </c>
    </row>
    <row r="3" spans="1:9" ht="15" customHeight="1" x14ac:dyDescent="0.25">
      <c r="A3" s="46"/>
      <c r="B3" s="42"/>
      <c r="C3" s="42"/>
      <c r="D3" s="42"/>
      <c r="E3" s="42"/>
      <c r="F3" s="42"/>
      <c r="G3" s="42"/>
      <c r="H3" s="42"/>
      <c r="I3" s="47"/>
    </row>
    <row r="4" spans="1:9" x14ac:dyDescent="0.25">
      <c r="A4" s="46"/>
      <c r="B4" s="42"/>
      <c r="C4" s="42"/>
      <c r="D4" s="42"/>
      <c r="E4" s="42"/>
      <c r="F4" s="42"/>
      <c r="G4" s="42"/>
      <c r="H4" s="42"/>
      <c r="I4" s="47"/>
    </row>
    <row r="5" spans="1:9" x14ac:dyDescent="0.25">
      <c r="A5" s="48">
        <v>2002</v>
      </c>
      <c r="B5" s="30">
        <v>28013933</v>
      </c>
      <c r="C5" s="32">
        <v>7.0000000000000007E-2</v>
      </c>
      <c r="D5" s="30">
        <f>PRODUCT(B5,C5)</f>
        <v>1960975.3100000003</v>
      </c>
      <c r="E5" s="30">
        <f t="shared" ref="E5:E10" si="0">PRODUCT(B5,0.6)</f>
        <v>16808359.800000001</v>
      </c>
      <c r="F5" s="34">
        <f>PRODUCT(E5,C5)</f>
        <v>1176585.1860000002</v>
      </c>
      <c r="G5" s="30">
        <f>SUM(D5,-F5)</f>
        <v>784390.12400000007</v>
      </c>
      <c r="H5" s="36">
        <v>181.2</v>
      </c>
      <c r="I5" s="49">
        <f>PRODUCT(G5,229.302/H5)</f>
        <v>992617.13142079476</v>
      </c>
    </row>
    <row r="6" spans="1:9" x14ac:dyDescent="0.25">
      <c r="A6" s="50">
        <v>2003</v>
      </c>
      <c r="B6" s="31">
        <v>28264187</v>
      </c>
      <c r="C6" s="33">
        <v>7.0000000000000007E-2</v>
      </c>
      <c r="D6" s="31">
        <f t="shared" ref="D6:D10" si="1">PRODUCT(B6,C6)</f>
        <v>1978493.09</v>
      </c>
      <c r="E6" s="31">
        <f t="shared" si="0"/>
        <v>16958512.199999999</v>
      </c>
      <c r="F6" s="35">
        <f t="shared" ref="F6:F10" si="2">PRODUCT(E6,C6)</f>
        <v>1187095.8540000001</v>
      </c>
      <c r="G6" s="31">
        <f t="shared" ref="G6:G10" si="3">SUM(D6,-F6)</f>
        <v>791397.23600000003</v>
      </c>
      <c r="H6" s="37">
        <v>184.5</v>
      </c>
      <c r="I6" s="51">
        <f t="shared" ref="I6:I10" si="4">PRODUCT(G6,229.302/H6)</f>
        <v>983571.64774673176</v>
      </c>
    </row>
    <row r="7" spans="1:9" x14ac:dyDescent="0.25">
      <c r="A7" s="50">
        <v>2004</v>
      </c>
      <c r="B7" s="31">
        <v>20654596</v>
      </c>
      <c r="C7" s="33">
        <v>7.0000000000000007E-2</v>
      </c>
      <c r="D7" s="31">
        <f t="shared" si="1"/>
        <v>1445821.7200000002</v>
      </c>
      <c r="E7" s="31">
        <f t="shared" si="0"/>
        <v>12392757.6</v>
      </c>
      <c r="F7" s="35">
        <f t="shared" si="2"/>
        <v>867493.03200000001</v>
      </c>
      <c r="G7" s="31">
        <f t="shared" si="3"/>
        <v>578328.6880000002</v>
      </c>
      <c r="H7" s="37">
        <v>188.6</v>
      </c>
      <c r="I7" s="51">
        <f t="shared" si="4"/>
        <v>703138.51970188785</v>
      </c>
    </row>
    <row r="8" spans="1:9" x14ac:dyDescent="0.25">
      <c r="A8" s="50">
        <v>2005</v>
      </c>
      <c r="B8" s="31">
        <v>17352845</v>
      </c>
      <c r="C8" s="33">
        <v>0.08</v>
      </c>
      <c r="D8" s="31">
        <f t="shared" si="1"/>
        <v>1388227.6</v>
      </c>
      <c r="E8" s="31">
        <f t="shared" si="0"/>
        <v>10411707</v>
      </c>
      <c r="F8" s="35">
        <f t="shared" si="2"/>
        <v>832936.56</v>
      </c>
      <c r="G8" s="31">
        <f t="shared" si="3"/>
        <v>555291.04</v>
      </c>
      <c r="H8" s="37">
        <v>194.3</v>
      </c>
      <c r="I8" s="51">
        <f t="shared" si="4"/>
        <v>655323.44855419453</v>
      </c>
    </row>
    <row r="9" spans="1:9" x14ac:dyDescent="0.25">
      <c r="A9" s="50">
        <v>2006</v>
      </c>
      <c r="B9" s="31">
        <v>26676637</v>
      </c>
      <c r="C9" s="33">
        <v>0.08</v>
      </c>
      <c r="D9" s="31">
        <f t="shared" si="1"/>
        <v>2134130.96</v>
      </c>
      <c r="E9" s="31">
        <f t="shared" si="0"/>
        <v>16005982.199999999</v>
      </c>
      <c r="F9" s="35">
        <f t="shared" si="2"/>
        <v>1280478.5759999999</v>
      </c>
      <c r="G9" s="31">
        <f t="shared" si="3"/>
        <v>853652.38400000008</v>
      </c>
      <c r="H9" s="37">
        <v>198.3</v>
      </c>
      <c r="I9" s="51">
        <f t="shared" si="4"/>
        <v>987111.44203715574</v>
      </c>
    </row>
    <row r="10" spans="1:9" x14ac:dyDescent="0.25">
      <c r="A10" s="50">
        <v>2007</v>
      </c>
      <c r="B10" s="31">
        <v>24671689</v>
      </c>
      <c r="C10" s="33">
        <v>0.08</v>
      </c>
      <c r="D10" s="31">
        <f t="shared" si="1"/>
        <v>1973735.12</v>
      </c>
      <c r="E10" s="31">
        <f t="shared" si="0"/>
        <v>14803013.4</v>
      </c>
      <c r="F10" s="35">
        <f t="shared" si="2"/>
        <v>1184241.0720000002</v>
      </c>
      <c r="G10" s="31">
        <f t="shared" si="3"/>
        <v>789494.04799999995</v>
      </c>
      <c r="H10" s="37">
        <v>204.81800000000001</v>
      </c>
      <c r="I10" s="51">
        <f t="shared" si="4"/>
        <v>883870.38343551825</v>
      </c>
    </row>
    <row r="11" spans="1:9" x14ac:dyDescent="0.25">
      <c r="A11" s="52">
        <v>2016</v>
      </c>
      <c r="B11" s="41"/>
      <c r="C11" s="41"/>
      <c r="D11" s="41"/>
      <c r="E11" s="41"/>
      <c r="F11" s="41"/>
      <c r="G11" s="41"/>
      <c r="H11" s="2">
        <v>229.30199999999999</v>
      </c>
      <c r="I11" s="53"/>
    </row>
    <row r="12" spans="1:9" ht="15" customHeight="1" thickBot="1" x14ac:dyDescent="0.3">
      <c r="A12" s="54" t="s">
        <v>12</v>
      </c>
      <c r="B12" s="55"/>
      <c r="C12" s="55"/>
      <c r="D12" s="55"/>
      <c r="E12" s="55"/>
      <c r="F12" s="55"/>
      <c r="G12" s="55"/>
      <c r="H12" s="55"/>
      <c r="I12" s="56">
        <f>SUM(I5:I10)</f>
        <v>5205632.5728962831</v>
      </c>
    </row>
    <row r="13" spans="1:9" x14ac:dyDescent="0.25">
      <c r="A13" s="1"/>
      <c r="B13" s="1"/>
      <c r="C13" s="1"/>
      <c r="D13" s="1"/>
      <c r="E13" s="1"/>
      <c r="F13" s="1"/>
      <c r="G13" s="1"/>
    </row>
  </sheetData>
  <mergeCells count="12">
    <mergeCell ref="B11:G11"/>
    <mergeCell ref="B12:H12"/>
    <mergeCell ref="H2:H4"/>
    <mergeCell ref="B2:B4"/>
    <mergeCell ref="C2:C4"/>
    <mergeCell ref="I2:I4"/>
    <mergeCell ref="D2:D4"/>
    <mergeCell ref="E2:E4"/>
    <mergeCell ref="F2:F4"/>
    <mergeCell ref="A2:A4"/>
    <mergeCell ref="G2:G4"/>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Information</vt:lpstr>
      <vt:lpstr>City Amusement Tax Liabilities</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Seanie D</cp:lastModifiedBy>
  <cp:lastPrinted>2013-10-13T21:00:40Z</cp:lastPrinted>
  <dcterms:created xsi:type="dcterms:W3CDTF">2013-06-18T21:11:38Z</dcterms:created>
  <dcterms:modified xsi:type="dcterms:W3CDTF">2018-11-03T00:44:56Z</dcterms:modified>
</cp:coreProperties>
</file>